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Statistics\التحديثات الشهرية\موقع الهيئة\البيانات المفتوحة\"/>
    </mc:Choice>
  </mc:AlternateContent>
  <bookViews>
    <workbookView xWindow="0" yWindow="0" windowWidth="24000" windowHeight="9300" activeTab="1"/>
  </bookViews>
  <sheets>
    <sheet name="monthly" sheetId="1" r:id="rId1"/>
    <sheet name="annu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9" i="1" l="1"/>
  <c r="L59" i="1"/>
  <c r="J42" i="1" l="1"/>
  <c r="E71" i="2" l="1"/>
  <c r="J71" i="2"/>
  <c r="J61" i="2" l="1"/>
  <c r="E61" i="2"/>
  <c r="E27" i="2" l="1"/>
  <c r="E44" i="2"/>
  <c r="J17" i="2"/>
  <c r="J27" i="2"/>
  <c r="E17" i="2" l="1"/>
  <c r="E36" i="2"/>
  <c r="D86" i="1" l="1"/>
  <c r="D80" i="1"/>
  <c r="D72" i="1"/>
  <c r="D67" i="1"/>
  <c r="D59" i="1"/>
  <c r="D54" i="1"/>
  <c r="D49" i="1"/>
  <c r="D42" i="1"/>
  <c r="D34" i="1"/>
  <c r="D28" i="1"/>
  <c r="D22" i="1"/>
  <c r="I72" i="1"/>
  <c r="G72" i="1"/>
  <c r="E72" i="1"/>
  <c r="F72" i="1"/>
  <c r="H72" i="1"/>
  <c r="J72" i="1"/>
  <c r="K72" i="1"/>
  <c r="L72" i="1"/>
  <c r="M72" i="1"/>
  <c r="N72" i="1"/>
  <c r="O72" i="1"/>
  <c r="G80" i="1"/>
  <c r="E86" i="1"/>
  <c r="F86" i="1"/>
  <c r="G86" i="1"/>
  <c r="H86" i="1"/>
  <c r="I86" i="1"/>
  <c r="J86" i="1"/>
  <c r="K86" i="1"/>
  <c r="L86" i="1"/>
  <c r="M86" i="1"/>
  <c r="N86" i="1"/>
  <c r="O86" i="1"/>
  <c r="O80" i="1" l="1"/>
  <c r="N80" i="1"/>
  <c r="M80" i="1"/>
  <c r="L80" i="1"/>
  <c r="K80" i="1"/>
  <c r="J80" i="1"/>
  <c r="I80" i="1"/>
  <c r="H80" i="1"/>
  <c r="F80" i="1"/>
  <c r="E80" i="1"/>
  <c r="F28" i="1"/>
  <c r="F22" i="1"/>
  <c r="G12" i="1"/>
  <c r="D12" i="1"/>
  <c r="O67" i="1" l="1"/>
  <c r="N67" i="1"/>
  <c r="M67" i="1"/>
  <c r="L67" i="1"/>
  <c r="K67" i="1"/>
  <c r="J67" i="1"/>
  <c r="I67" i="1"/>
  <c r="H67" i="1"/>
  <c r="G67" i="1"/>
  <c r="F67" i="1"/>
  <c r="E67" i="1"/>
  <c r="E54" i="1" l="1"/>
  <c r="F54" i="1"/>
  <c r="G54" i="1"/>
  <c r="H54" i="1"/>
  <c r="I54" i="1"/>
  <c r="J54" i="1"/>
  <c r="K54" i="1"/>
  <c r="L54" i="1"/>
  <c r="M54" i="1"/>
  <c r="N54" i="1"/>
  <c r="O54" i="1"/>
  <c r="E42" i="1" l="1"/>
  <c r="F42" i="1"/>
  <c r="G42" i="1"/>
  <c r="H42" i="1"/>
  <c r="I42" i="1"/>
  <c r="K42" i="1"/>
  <c r="L42" i="1"/>
  <c r="M42" i="1"/>
  <c r="N42" i="1"/>
  <c r="O42" i="1"/>
  <c r="E59" i="1" l="1"/>
  <c r="F59" i="1"/>
  <c r="G59" i="1"/>
  <c r="H59" i="1"/>
  <c r="I59" i="1"/>
  <c r="J59" i="1"/>
  <c r="K59" i="1"/>
  <c r="N59" i="1"/>
  <c r="O59" i="1"/>
  <c r="E49" i="1"/>
  <c r="F49" i="1"/>
  <c r="G49" i="1"/>
  <c r="H49" i="1"/>
  <c r="I49" i="1"/>
  <c r="J49" i="1"/>
  <c r="K49" i="1"/>
  <c r="L49" i="1"/>
  <c r="M49" i="1"/>
  <c r="N49" i="1"/>
  <c r="O49" i="1"/>
  <c r="E34" i="1"/>
  <c r="F34" i="1"/>
  <c r="G34" i="1"/>
  <c r="H34" i="1"/>
  <c r="I34" i="1"/>
  <c r="J34" i="1"/>
  <c r="K34" i="1"/>
  <c r="L34" i="1"/>
  <c r="M34" i="1"/>
  <c r="N34" i="1"/>
  <c r="O34" i="1"/>
  <c r="E28" i="1"/>
  <c r="G28" i="1"/>
  <c r="H28" i="1"/>
  <c r="I28" i="1"/>
  <c r="J28" i="1"/>
  <c r="K28" i="1"/>
  <c r="L28" i="1"/>
  <c r="M28" i="1"/>
  <c r="N28" i="1"/>
  <c r="O28" i="1"/>
  <c r="E12" i="1"/>
  <c r="F12" i="1"/>
  <c r="H12" i="1"/>
  <c r="I12" i="1"/>
  <c r="J12" i="1"/>
  <c r="K12" i="1"/>
  <c r="L12" i="1"/>
  <c r="M12" i="1"/>
  <c r="N12" i="1"/>
  <c r="O12" i="1"/>
  <c r="E22" i="1"/>
  <c r="G22" i="1"/>
  <c r="H22" i="1"/>
  <c r="I22" i="1"/>
  <c r="J22" i="1"/>
  <c r="K22" i="1"/>
  <c r="L22" i="1"/>
  <c r="M22" i="1"/>
  <c r="N22" i="1"/>
  <c r="O22" i="1"/>
</calcChain>
</file>

<file path=xl/sharedStrings.xml><?xml version="1.0" encoding="utf-8"?>
<sst xmlns="http://schemas.openxmlformats.org/spreadsheetml/2006/main" count="317" uniqueCount="97">
  <si>
    <t>Traffic Statistics</t>
  </si>
  <si>
    <t>JAN</t>
  </si>
  <si>
    <t>FEB</t>
  </si>
  <si>
    <t>MAR</t>
  </si>
  <si>
    <t>APR</t>
  </si>
  <si>
    <t>MAY</t>
  </si>
  <si>
    <t>JUN</t>
  </si>
  <si>
    <t>JUL</t>
  </si>
  <si>
    <t xml:space="preserve">AUG </t>
  </si>
  <si>
    <t>SEP</t>
  </si>
  <si>
    <t>OCT</t>
  </si>
  <si>
    <t>NOV</t>
  </si>
  <si>
    <t>DEC</t>
  </si>
  <si>
    <t>LANDING</t>
  </si>
  <si>
    <t>TAKEOFF</t>
  </si>
  <si>
    <t xml:space="preserve">AIR TRAFFIC SUMMARY </t>
  </si>
  <si>
    <t>Change  %  نسبة التغير  %</t>
  </si>
  <si>
    <t>البيـــان                       Details</t>
  </si>
  <si>
    <t>حركة الطائرات التي تعبر الاجواء
Overflying Aircraft Movement</t>
  </si>
  <si>
    <t>Transfer   المسافرون المحولون</t>
  </si>
  <si>
    <t xml:space="preserve">Unloaded                  المفرغة  </t>
  </si>
  <si>
    <t xml:space="preserve">Loaded                   المشحونة  </t>
  </si>
  <si>
    <t>Total                         الاجمالي</t>
  </si>
  <si>
    <t xml:space="preserve">         حركة المسافرين من وإلى المطار     
   PASSENGER TRAFFIC THROUGHAIRPORT</t>
  </si>
  <si>
    <t xml:space="preserve">   Total               الإجمالي      </t>
  </si>
  <si>
    <t xml:space="preserve">Total                      الإجمالي </t>
  </si>
  <si>
    <t xml:space="preserve">MAIL(TONNES)             الــبريد- طــن   </t>
  </si>
  <si>
    <t>حركة الطائرات 
 Aircraft Movement</t>
  </si>
  <si>
    <t xml:space="preserve">TOTAL        الاجمالي </t>
  </si>
  <si>
    <t>Statistics Section</t>
  </si>
  <si>
    <t>Planning and Development Department</t>
  </si>
  <si>
    <t>FREIGHT (TONNES)         البضائع- طن</t>
  </si>
  <si>
    <t>FERIGHT (TONNES)         البضائع- طن</t>
  </si>
  <si>
    <t>Muscat Int. Airport Summary By Month-2023</t>
  </si>
  <si>
    <t>Embarked                                       المغادرون</t>
  </si>
  <si>
    <t>Disembarked                                   القادمون</t>
  </si>
  <si>
    <t>Transit                                                العابرون</t>
  </si>
  <si>
    <t xml:space="preserve">Unloaded                                           المفرغة </t>
  </si>
  <si>
    <t xml:space="preserve">Loaded                                             المشحونة  </t>
  </si>
  <si>
    <t xml:space="preserve">            حركة الطائرات التي تعبر الأجواء        
Overflying Aircraft Movement</t>
  </si>
  <si>
    <t xml:space="preserve">Unloaded                                            المفرغة </t>
  </si>
  <si>
    <t>Salalah Airport Summary By Month-2023</t>
  </si>
  <si>
    <t>Sohar Airport Summary By Month-2023</t>
  </si>
  <si>
    <t>Duqm Airport Summary By Month-2023</t>
  </si>
  <si>
    <t>Embarked                                      المغادرون</t>
  </si>
  <si>
    <t>Embarked                                        المغادرون</t>
  </si>
  <si>
    <t>Transit                                                 العابرون</t>
  </si>
  <si>
    <t xml:space="preserve">   Total                       الإجمالي      </t>
  </si>
  <si>
    <t xml:space="preserve">TOTAL                     الاجمالي </t>
  </si>
  <si>
    <t xml:space="preserve">Total                        الإجمالي </t>
  </si>
  <si>
    <t xml:space="preserve">Loaded                                           المشحونة  </t>
  </si>
  <si>
    <t xml:space="preserve">Loaded                                            المشحونة  </t>
  </si>
  <si>
    <t>Disembarked                                  القادمون</t>
  </si>
  <si>
    <t>Embarked                                         المغادرون</t>
  </si>
  <si>
    <t xml:space="preserve">TOTAL                    الاجمالي </t>
  </si>
  <si>
    <t>Disembarked                                 القادمون</t>
  </si>
  <si>
    <t>Transit                                              العابرون</t>
  </si>
  <si>
    <t xml:space="preserve">   Total                         الإجمالي      </t>
  </si>
  <si>
    <t xml:space="preserve">MAIL(TONNES)                        الــبريد- طــن   </t>
  </si>
  <si>
    <t xml:space="preserve">Year                  السنة   </t>
  </si>
  <si>
    <t xml:space="preserve"> Muscat Int'll Airport (2022- 2023)</t>
  </si>
  <si>
    <t>ملخص الحركة الجوية في مطار مسقط الدولي(2023-2022)م</t>
  </si>
  <si>
    <t xml:space="preserve">Freight (Tons)                                                           البضــــائع   (الطن)    </t>
  </si>
  <si>
    <t xml:space="preserve"> Aircraft Movements                                                    حركة الطائرات      </t>
  </si>
  <si>
    <t>Passengers                                                                       المسافرون</t>
  </si>
  <si>
    <t xml:space="preserve">Loaded                               الصادر </t>
  </si>
  <si>
    <t xml:space="preserve">Total                                  الاجمالي </t>
  </si>
  <si>
    <t xml:space="preserve">Unloaded                             الوارد </t>
  </si>
  <si>
    <t xml:space="preserve">Arrival                             القادمون  </t>
  </si>
  <si>
    <t xml:space="preserve">Departure                      المغادرون </t>
  </si>
  <si>
    <t xml:space="preserve">Transit                             العابرون </t>
  </si>
  <si>
    <t xml:space="preserve">Total                               الاجمالي  </t>
  </si>
  <si>
    <t xml:space="preserve">Mail (Tons)                                                                           البريد   (الطن)    </t>
  </si>
  <si>
    <t xml:space="preserve">Take Off                             الاقلاع  </t>
  </si>
  <si>
    <t xml:space="preserve">Landing                            الهبوط  </t>
  </si>
  <si>
    <t xml:space="preserve">Total                                 الاجمالي  </t>
  </si>
  <si>
    <t>Salalah Airport (2022- 2023)</t>
  </si>
  <si>
    <t>ملخص الحركة الجوية في مطار صلالة(2023-2022)م</t>
  </si>
  <si>
    <t>Sohar Airport (2022- 2023)</t>
  </si>
  <si>
    <t>ملخص الحركة الجوية في مطار صحار (2023-2022)م</t>
  </si>
  <si>
    <t xml:space="preserve">Landing                                 الهبوط  </t>
  </si>
  <si>
    <t xml:space="preserve">Take Off                                 الاقلاع  </t>
  </si>
  <si>
    <t xml:space="preserve">Total                                     الاجمالي  </t>
  </si>
  <si>
    <t>ملخص الحركة الجوية في مطار الدقم (2023-2022)م</t>
  </si>
  <si>
    <t>Duqm Airport (2022- 2023)</t>
  </si>
  <si>
    <t xml:space="preserve">Take Off                                   الاقلاع  </t>
  </si>
  <si>
    <t xml:space="preserve">Landing                                  الهبوط  </t>
  </si>
  <si>
    <t xml:space="preserve">Total                                       الاجمالي  </t>
  </si>
  <si>
    <t xml:space="preserve">Arrival                                   القادمون  </t>
  </si>
  <si>
    <t xml:space="preserve">Departure                             المغادرون </t>
  </si>
  <si>
    <t xml:space="preserve">Transit                                     العابرون </t>
  </si>
  <si>
    <t xml:space="preserve">Unloaded                                   الوارد </t>
  </si>
  <si>
    <t xml:space="preserve">Loaded                                    الصادر </t>
  </si>
  <si>
    <t xml:space="preserve">Total                                       الاجمالي </t>
  </si>
  <si>
    <t xml:space="preserve">Take Off                                    الاقلاع  </t>
  </si>
  <si>
    <t xml:space="preserve">Arrival                                    القادمون  </t>
  </si>
  <si>
    <t xml:space="preserve">Departure                            المغادرون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</si>
</sst>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_);_(* \(#,##0.00\);_(* \-??_);_(@_)"/>
    <numFmt numFmtId="165" formatCode="_(* #,##0_);_(* \(#,##0\);_(* &quot;-&quot;??_);_(@_)"/>
  </numFmts>
  <fonts count="2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0"/>
      <name val="Arial"/>
      <family val="2"/>
    </font>
    <font>
      <sz val="10"/>
      <name val="Arial CE"/>
      <family val="2"/>
      <charset val="238"/>
    </font>
    <font>
      <b/>
      <sz val="16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C00000"/>
      <name val="Arial CE"/>
      <family val="2"/>
      <charset val="238"/>
    </font>
    <font>
      <b/>
      <sz val="10"/>
      <color theme="0" tint="-0.499984740745262"/>
      <name val="Arial CE"/>
      <family val="2"/>
      <charset val="238"/>
    </font>
    <font>
      <b/>
      <sz val="12"/>
      <color theme="0" tint="-0.499984740745262"/>
      <name val="Arial CE"/>
      <family val="2"/>
      <charset val="238"/>
    </font>
    <font>
      <b/>
      <sz val="11"/>
      <color theme="0" tint="-0.499984740745262"/>
      <name val="Arial CE"/>
      <charset val="178"/>
    </font>
    <font>
      <b/>
      <sz val="12"/>
      <color theme="0" tint="-0.499984740745262"/>
      <name val="Arial CE"/>
      <charset val="178"/>
    </font>
    <font>
      <sz val="10"/>
      <color theme="1" tint="0.499984740745262"/>
      <name val="Arial"/>
      <family val="2"/>
    </font>
    <font>
      <b/>
      <sz val="14"/>
      <color theme="0" tint="-0.499984740745262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3300"/>
      <name val="Calibri"/>
      <family val="2"/>
      <scheme val="minor"/>
    </font>
    <font>
      <b/>
      <sz val="12"/>
      <color rgb="FF003300"/>
      <name val="Calibri"/>
      <family val="2"/>
      <scheme val="minor"/>
    </font>
    <font>
      <b/>
      <sz val="10"/>
      <color rgb="FF003300"/>
      <name val="Arial CE"/>
      <family val="2"/>
      <charset val="238"/>
    </font>
    <font>
      <b/>
      <sz val="12"/>
      <color rgb="FF003300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/>
      <bottom style="medium">
        <color auto="1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/>
      <bottom style="thin">
        <color theme="0"/>
      </bottom>
      <diagonal/>
    </border>
    <border>
      <left style="thin">
        <color theme="0"/>
      </left>
      <right style="medium">
        <color theme="1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auto="1"/>
      </right>
      <top style="thin">
        <color theme="0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medium">
        <color theme="1"/>
      </left>
      <right style="thin">
        <color theme="0"/>
      </right>
      <top/>
      <bottom style="thin">
        <color theme="0"/>
      </bottom>
      <diagonal/>
    </border>
    <border>
      <left/>
      <right style="medium">
        <color auto="1"/>
      </right>
      <top/>
      <bottom style="thin">
        <color theme="0"/>
      </bottom>
      <diagonal/>
    </border>
    <border>
      <left style="thin">
        <color theme="0"/>
      </left>
      <right style="medium">
        <color theme="1"/>
      </right>
      <top/>
      <bottom/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73">
    <xf numFmtId="0" fontId="0" fillId="0" borderId="0"/>
    <xf numFmtId="0" fontId="9" fillId="0" borderId="0"/>
    <xf numFmtId="43" fontId="9" fillId="0" borderId="0" applyFont="0" applyFill="0" applyBorder="0" applyAlignment="0" applyProtection="0"/>
    <xf numFmtId="0" fontId="1" fillId="0" borderId="0"/>
    <xf numFmtId="0" fontId="9" fillId="0" borderId="0"/>
    <xf numFmtId="0" fontId="1" fillId="0" borderId="0"/>
    <xf numFmtId="164" fontId="13" fillId="0" borderId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0" borderId="0"/>
    <xf numFmtId="43" fontId="9" fillId="0" borderId="0" applyFont="0" applyFill="0" applyBorder="0" applyAlignment="0" applyProtection="0"/>
    <xf numFmtId="0" fontId="1" fillId="0" borderId="0"/>
  </cellStyleXfs>
  <cellXfs count="165">
    <xf numFmtId="0" fontId="0" fillId="0" borderId="0" xfId="0"/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6" fillId="2" borderId="3" xfId="0" applyNumberFormat="1" applyFont="1" applyFill="1" applyBorder="1" applyAlignment="1">
      <alignment horizontal="center" vertical="center"/>
    </xf>
    <xf numFmtId="0" fontId="14" fillId="4" borderId="0" xfId="0" applyFont="1" applyFill="1" applyAlignment="1">
      <alignment horizontal="right" vertical="center"/>
    </xf>
    <xf numFmtId="0" fontId="14" fillId="4" borderId="0" xfId="0" applyFont="1" applyFill="1" applyAlignment="1">
      <alignment vertical="center"/>
    </xf>
    <xf numFmtId="0" fontId="14" fillId="4" borderId="0" xfId="0" applyFont="1" applyFill="1" applyAlignment="1">
      <alignment horizontal="center" vertical="center"/>
    </xf>
    <xf numFmtId="0" fontId="0" fillId="4" borderId="0" xfId="0" applyFill="1"/>
    <xf numFmtId="0" fontId="19" fillId="4" borderId="0" xfId="0" applyFont="1" applyFill="1" applyAlignment="1"/>
    <xf numFmtId="0" fontId="3" fillId="4" borderId="0" xfId="0" applyFont="1" applyFill="1" applyAlignment="1"/>
    <xf numFmtId="0" fontId="5" fillId="4" borderId="0" xfId="0" applyFont="1" applyFill="1"/>
    <xf numFmtId="3" fontId="0" fillId="4" borderId="0" xfId="0" applyNumberFormat="1" applyFill="1"/>
    <xf numFmtId="1" fontId="0" fillId="4" borderId="0" xfId="0" applyNumberFormat="1" applyFill="1"/>
    <xf numFmtId="0" fontId="2" fillId="4" borderId="0" xfId="0" applyFont="1" applyFill="1"/>
    <xf numFmtId="0" fontId="2" fillId="2" borderId="0" xfId="0" applyFont="1" applyFill="1" applyAlignment="1">
      <alignment horizontal="center" vertical="center"/>
    </xf>
    <xf numFmtId="3" fontId="24" fillId="2" borderId="0" xfId="0" applyNumberFormat="1" applyFont="1" applyFill="1" applyAlignment="1">
      <alignment horizontal="center" vertical="center"/>
    </xf>
    <xf numFmtId="3" fontId="25" fillId="3" borderId="0" xfId="0" applyNumberFormat="1" applyFont="1" applyFill="1" applyAlignment="1">
      <alignment horizontal="center" vertical="center"/>
    </xf>
    <xf numFmtId="0" fontId="25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wrapText="1"/>
    </xf>
    <xf numFmtId="0" fontId="23" fillId="2" borderId="5" xfId="0" applyFont="1" applyFill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11" fillId="4" borderId="0" xfId="0" applyFont="1" applyFill="1" applyBorder="1" applyAlignment="1">
      <alignment horizontal="center"/>
    </xf>
    <xf numFmtId="3" fontId="25" fillId="4" borderId="0" xfId="0" applyNumberFormat="1" applyFont="1" applyFill="1" applyAlignment="1">
      <alignment horizontal="center" vertical="center"/>
    </xf>
    <xf numFmtId="0" fontId="25" fillId="4" borderId="0" xfId="0" applyFont="1" applyFill="1" applyAlignment="1">
      <alignment horizontal="center" vertical="center"/>
    </xf>
    <xf numFmtId="0" fontId="12" fillId="4" borderId="0" xfId="0" applyFont="1" applyFill="1" applyBorder="1" applyAlignment="1">
      <alignment horizontal="center" vertical="center" wrapText="1"/>
    </xf>
    <xf numFmtId="3" fontId="24" fillId="4" borderId="0" xfId="0" applyNumberFormat="1" applyFont="1" applyFill="1" applyAlignment="1">
      <alignment horizontal="center" vertical="center"/>
    </xf>
    <xf numFmtId="3" fontId="24" fillId="2" borderId="8" xfId="0" applyNumberFormat="1" applyFont="1" applyFill="1" applyBorder="1" applyAlignment="1">
      <alignment horizontal="center" vertical="center"/>
    </xf>
    <xf numFmtId="3" fontId="24" fillId="2" borderId="7" xfId="0" applyNumberFormat="1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165" fontId="25" fillId="3" borderId="0" xfId="41" applyNumberFormat="1" applyFont="1" applyFill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0" fillId="4" borderId="9" xfId="0" applyFill="1" applyBorder="1"/>
    <xf numFmtId="1" fontId="25" fillId="3" borderId="0" xfId="0" applyNumberFormat="1" applyFont="1" applyFill="1" applyAlignment="1">
      <alignment horizontal="center" vertical="center"/>
    </xf>
    <xf numFmtId="165" fontId="25" fillId="3" borderId="0" xfId="41" applyNumberFormat="1" applyFont="1" applyFill="1" applyAlignment="1">
      <alignment horizontal="left" vertical="center"/>
    </xf>
    <xf numFmtId="0" fontId="0" fillId="4" borderId="5" xfId="0" applyFill="1" applyBorder="1"/>
    <xf numFmtId="0" fontId="0" fillId="4" borderId="8" xfId="0" applyFill="1" applyBorder="1"/>
    <xf numFmtId="0" fontId="0" fillId="4" borderId="6" xfId="0" applyFill="1" applyBorder="1"/>
    <xf numFmtId="0" fontId="0" fillId="4" borderId="4" xfId="0" applyFill="1" applyBorder="1"/>
    <xf numFmtId="0" fontId="4" fillId="5" borderId="0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12" fillId="4" borderId="4" xfId="0" applyFont="1" applyFill="1" applyBorder="1" applyAlignment="1">
      <alignment horizontal="center" wrapText="1"/>
    </xf>
    <xf numFmtId="0" fontId="11" fillId="4" borderId="0" xfId="0" applyFont="1" applyFill="1" applyAlignment="1">
      <alignment vertical="center"/>
    </xf>
    <xf numFmtId="0" fontId="2" fillId="4" borderId="0" xfId="0" applyFont="1" applyFill="1" applyBorder="1" applyAlignment="1">
      <alignment vertical="center"/>
    </xf>
    <xf numFmtId="0" fontId="2" fillId="4" borderId="4" xfId="0" applyFont="1" applyFill="1" applyBorder="1" applyAlignment="1">
      <alignment vertical="center"/>
    </xf>
    <xf numFmtId="0" fontId="6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horizontal="center" vertical="center"/>
    </xf>
    <xf numFmtId="0" fontId="20" fillId="4" borderId="0" xfId="0" applyFont="1" applyFill="1"/>
    <xf numFmtId="0" fontId="10" fillId="4" borderId="0" xfId="0" applyFont="1" applyFill="1" applyAlignment="1">
      <alignment horizontal="center" vertical="center"/>
    </xf>
    <xf numFmtId="3" fontId="6" fillId="4" borderId="0" xfId="0" applyNumberFormat="1" applyFont="1" applyFill="1" applyAlignment="1">
      <alignment horizontal="right" vertical="center"/>
    </xf>
    <xf numFmtId="0" fontId="16" fillId="4" borderId="0" xfId="0" applyFont="1" applyFill="1" applyBorder="1" applyAlignment="1">
      <alignment horizontal="center" vertical="center" wrapText="1" shrinkToFit="1"/>
    </xf>
    <xf numFmtId="0" fontId="14" fillId="4" borderId="0" xfId="0" applyFont="1" applyFill="1" applyBorder="1" applyAlignment="1">
      <alignment horizontal="center" vertical="center"/>
    </xf>
    <xf numFmtId="0" fontId="17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 vertical="center" wrapText="1"/>
    </xf>
    <xf numFmtId="0" fontId="8" fillId="4" borderId="0" xfId="0" applyFont="1" applyFill="1" applyAlignment="1">
      <alignment horizontal="right" vertical="center"/>
    </xf>
    <xf numFmtId="1" fontId="16" fillId="4" borderId="0" xfId="0" applyNumberFormat="1" applyFont="1" applyFill="1" applyBorder="1" applyAlignment="1">
      <alignment horizontal="center" vertical="center"/>
    </xf>
    <xf numFmtId="3" fontId="16" fillId="4" borderId="0" xfId="0" applyNumberFormat="1" applyFont="1" applyFill="1" applyBorder="1" applyAlignment="1">
      <alignment horizontal="center" vertical="center"/>
    </xf>
    <xf numFmtId="3" fontId="14" fillId="5" borderId="15" xfId="0" applyNumberFormat="1" applyFont="1" applyFill="1" applyBorder="1" applyAlignment="1">
      <alignment horizontal="right" vertical="center"/>
    </xf>
    <xf numFmtId="0" fontId="7" fillId="5" borderId="18" xfId="0" applyFont="1" applyFill="1" applyBorder="1" applyAlignment="1">
      <alignment horizontal="center" vertical="center"/>
    </xf>
    <xf numFmtId="3" fontId="14" fillId="5" borderId="23" xfId="0" applyNumberFormat="1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vertical="center"/>
    </xf>
    <xf numFmtId="0" fontId="20" fillId="4" borderId="0" xfId="0" applyFont="1" applyFill="1" applyAlignment="1"/>
    <xf numFmtId="0" fontId="10" fillId="4" borderId="27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center" vertical="center" wrapText="1" shrinkToFit="1"/>
    </xf>
    <xf numFmtId="3" fontId="16" fillId="4" borderId="0" xfId="0" applyNumberFormat="1" applyFont="1" applyFill="1" applyBorder="1" applyAlignment="1">
      <alignment vertical="center"/>
    </xf>
    <xf numFmtId="3" fontId="15" fillId="4" borderId="0" xfId="0" applyNumberFormat="1" applyFont="1" applyFill="1" applyBorder="1" applyAlignment="1">
      <alignment horizontal="center" vertical="center"/>
    </xf>
    <xf numFmtId="0" fontId="14" fillId="5" borderId="17" xfId="0" applyFont="1" applyFill="1" applyBorder="1" applyAlignment="1">
      <alignment horizontal="center" vertical="center"/>
    </xf>
    <xf numFmtId="3" fontId="14" fillId="5" borderId="33" xfId="0" applyNumberFormat="1" applyFont="1" applyFill="1" applyBorder="1" applyAlignment="1">
      <alignment horizontal="center" vertical="center"/>
    </xf>
    <xf numFmtId="3" fontId="14" fillId="5" borderId="38" xfId="0" applyNumberFormat="1" applyFont="1" applyFill="1" applyBorder="1" applyAlignment="1">
      <alignment horizontal="right" vertical="center"/>
    </xf>
    <xf numFmtId="3" fontId="14" fillId="5" borderId="17" xfId="0" applyNumberFormat="1" applyFont="1" applyFill="1" applyBorder="1" applyAlignment="1">
      <alignment horizontal="right" vertical="center"/>
    </xf>
    <xf numFmtId="3" fontId="14" fillId="5" borderId="33" xfId="0" applyNumberFormat="1" applyFont="1" applyFill="1" applyBorder="1" applyAlignment="1">
      <alignment vertical="center"/>
    </xf>
    <xf numFmtId="3" fontId="14" fillId="5" borderId="43" xfId="0" applyNumberFormat="1" applyFont="1" applyFill="1" applyBorder="1" applyAlignment="1">
      <alignment vertical="center"/>
    </xf>
    <xf numFmtId="3" fontId="15" fillId="2" borderId="37" xfId="0" applyNumberFormat="1" applyFont="1" applyFill="1" applyBorder="1" applyAlignment="1">
      <alignment horizontal="center" vertical="center"/>
    </xf>
    <xf numFmtId="3" fontId="15" fillId="2" borderId="34" xfId="0" applyNumberFormat="1" applyFont="1" applyFill="1" applyBorder="1" applyAlignment="1">
      <alignment horizontal="center" vertical="center"/>
    </xf>
    <xf numFmtId="1" fontId="16" fillId="2" borderId="40" xfId="0" applyNumberFormat="1" applyFont="1" applyFill="1" applyBorder="1" applyAlignment="1">
      <alignment horizontal="center" vertical="center"/>
    </xf>
    <xf numFmtId="1" fontId="16" fillId="2" borderId="42" xfId="0" applyNumberFormat="1" applyFont="1" applyFill="1" applyBorder="1" applyAlignment="1">
      <alignment horizontal="center" vertical="center"/>
    </xf>
    <xf numFmtId="3" fontId="14" fillId="5" borderId="38" xfId="0" applyNumberFormat="1" applyFont="1" applyFill="1" applyBorder="1" applyAlignment="1">
      <alignment vertical="center"/>
    </xf>
    <xf numFmtId="3" fontId="14" fillId="5" borderId="46" xfId="0" applyNumberFormat="1" applyFont="1" applyFill="1" applyBorder="1" applyAlignment="1">
      <alignment horizontal="right" vertical="center"/>
    </xf>
    <xf numFmtId="3" fontId="14" fillId="5" borderId="48" xfId="0" applyNumberFormat="1" applyFont="1" applyFill="1" applyBorder="1" applyAlignment="1">
      <alignment horizontal="right" vertical="center"/>
    </xf>
    <xf numFmtId="0" fontId="10" fillId="4" borderId="5" xfId="0" applyFont="1" applyFill="1" applyBorder="1" applyAlignment="1">
      <alignment vertical="center"/>
    </xf>
    <xf numFmtId="3" fontId="14" fillId="5" borderId="50" xfId="0" applyNumberFormat="1" applyFont="1" applyFill="1" applyBorder="1" applyAlignment="1">
      <alignment horizontal="right" vertical="center"/>
    </xf>
    <xf numFmtId="0" fontId="7" fillId="5" borderId="37" xfId="0" applyFont="1" applyFill="1" applyBorder="1" applyAlignment="1">
      <alignment horizontal="center" vertical="center"/>
    </xf>
    <xf numFmtId="3" fontId="15" fillId="2" borderId="18" xfId="0" applyNumberFormat="1" applyFont="1" applyFill="1" applyBorder="1" applyAlignment="1">
      <alignment horizontal="center" vertical="center"/>
    </xf>
    <xf numFmtId="1" fontId="16" fillId="2" borderId="41" xfId="0" applyNumberFormat="1" applyFont="1" applyFill="1" applyBorder="1" applyAlignment="1">
      <alignment horizontal="center" vertical="center"/>
    </xf>
    <xf numFmtId="3" fontId="15" fillId="2" borderId="49" xfId="0" applyNumberFormat="1" applyFont="1" applyFill="1" applyBorder="1" applyAlignment="1">
      <alignment horizontal="center" vertical="center"/>
    </xf>
    <xf numFmtId="1" fontId="16" fillId="2" borderId="44" xfId="0" applyNumberFormat="1" applyFont="1" applyFill="1" applyBorder="1" applyAlignment="1">
      <alignment horizontal="center" vertical="center"/>
    </xf>
    <xf numFmtId="1" fontId="16" fillId="2" borderId="47" xfId="0" applyNumberFormat="1" applyFont="1" applyFill="1" applyBorder="1" applyAlignment="1">
      <alignment horizontal="center" vertical="center"/>
    </xf>
    <xf numFmtId="3" fontId="26" fillId="2" borderId="18" xfId="0" applyNumberFormat="1" applyFont="1" applyFill="1" applyBorder="1" applyAlignment="1">
      <alignment horizontal="center" vertical="center"/>
    </xf>
    <xf numFmtId="1" fontId="27" fillId="2" borderId="51" xfId="0" applyNumberFormat="1" applyFont="1" applyFill="1" applyBorder="1" applyAlignment="1">
      <alignment horizontal="center" vertical="center"/>
    </xf>
    <xf numFmtId="3" fontId="26" fillId="2" borderId="16" xfId="0" applyNumberFormat="1" applyFont="1" applyFill="1" applyBorder="1" applyAlignment="1">
      <alignment horizontal="center" vertical="center"/>
    </xf>
    <xf numFmtId="1" fontId="27" fillId="2" borderId="2" xfId="0" applyNumberFormat="1" applyFont="1" applyFill="1" applyBorder="1" applyAlignment="1">
      <alignment horizontal="center" vertical="center"/>
    </xf>
    <xf numFmtId="3" fontId="26" fillId="2" borderId="24" xfId="0" applyNumberFormat="1" applyFont="1" applyFill="1" applyBorder="1" applyAlignment="1">
      <alignment horizontal="center" vertical="center"/>
    </xf>
    <xf numFmtId="1" fontId="27" fillId="2" borderId="25" xfId="0" applyNumberFormat="1" applyFont="1" applyFill="1" applyBorder="1" applyAlignment="1">
      <alignment horizontal="center" vertical="center"/>
    </xf>
    <xf numFmtId="3" fontId="14" fillId="4" borderId="0" xfId="0" applyNumberFormat="1" applyFont="1" applyFill="1" applyBorder="1" applyAlignment="1">
      <alignment horizontal="right" vertical="center"/>
    </xf>
    <xf numFmtId="3" fontId="14" fillId="5" borderId="23" xfId="0" applyNumberFormat="1" applyFont="1" applyFill="1" applyBorder="1" applyAlignment="1">
      <alignment horizontal="right" vertical="center"/>
    </xf>
    <xf numFmtId="165" fontId="15" fillId="4" borderId="0" xfId="41" applyNumberFormat="1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1" fontId="16" fillId="2" borderId="52" xfId="0" applyNumberFormat="1" applyFont="1" applyFill="1" applyBorder="1" applyAlignment="1">
      <alignment horizontal="center" vertical="center"/>
    </xf>
    <xf numFmtId="3" fontId="14" fillId="5" borderId="53" xfId="0" applyNumberFormat="1" applyFont="1" applyFill="1" applyBorder="1" applyAlignment="1">
      <alignment horizontal="right" vertical="center"/>
    </xf>
    <xf numFmtId="1" fontId="16" fillId="2" borderId="25" xfId="0" applyNumberFormat="1" applyFont="1" applyFill="1" applyBorder="1" applyAlignment="1">
      <alignment horizontal="center" vertical="center"/>
    </xf>
    <xf numFmtId="0" fontId="7" fillId="5" borderId="5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3" fontId="8" fillId="2" borderId="51" xfId="0" applyNumberFormat="1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/>
    </xf>
    <xf numFmtId="3" fontId="26" fillId="2" borderId="49" xfId="0" applyNumberFormat="1" applyFont="1" applyFill="1" applyBorder="1" applyAlignment="1">
      <alignment horizontal="center" vertical="center"/>
    </xf>
    <xf numFmtId="3" fontId="26" fillId="2" borderId="34" xfId="0" applyNumberFormat="1" applyFont="1" applyFill="1" applyBorder="1" applyAlignment="1">
      <alignment horizontal="center" vertical="center"/>
    </xf>
    <xf numFmtId="3" fontId="26" fillId="2" borderId="37" xfId="0" applyNumberFormat="1" applyFont="1" applyFill="1" applyBorder="1" applyAlignment="1">
      <alignment horizontal="center" vertical="center"/>
    </xf>
    <xf numFmtId="3" fontId="26" fillId="2" borderId="1" xfId="0" applyNumberFormat="1" applyFont="1" applyFill="1" applyBorder="1" applyAlignment="1">
      <alignment horizontal="center" vertical="center"/>
    </xf>
    <xf numFmtId="3" fontId="26" fillId="2" borderId="36" xfId="0" applyNumberFormat="1" applyFont="1" applyFill="1" applyBorder="1" applyAlignment="1">
      <alignment horizontal="center" vertical="center"/>
    </xf>
    <xf numFmtId="3" fontId="26" fillId="2" borderId="35" xfId="0" applyNumberFormat="1" applyFont="1" applyFill="1" applyBorder="1" applyAlignment="1">
      <alignment horizontal="center" vertical="center"/>
    </xf>
    <xf numFmtId="3" fontId="26" fillId="2" borderId="45" xfId="0" applyNumberFormat="1" applyFont="1" applyFill="1" applyBorder="1" applyAlignment="1">
      <alignment horizontal="center" vertical="center"/>
    </xf>
    <xf numFmtId="3" fontId="26" fillId="2" borderId="55" xfId="0" applyNumberFormat="1" applyFont="1" applyFill="1" applyBorder="1" applyAlignment="1">
      <alignment horizontal="center" vertical="center"/>
    </xf>
    <xf numFmtId="3" fontId="26" fillId="2" borderId="0" xfId="0" applyNumberFormat="1" applyFont="1" applyFill="1" applyBorder="1" applyAlignment="1">
      <alignment horizontal="center" vertical="center"/>
    </xf>
    <xf numFmtId="3" fontId="26" fillId="2" borderId="56" xfId="0" applyNumberFormat="1" applyFont="1" applyFill="1" applyBorder="1" applyAlignment="1">
      <alignment horizontal="center" vertical="center"/>
    </xf>
    <xf numFmtId="3" fontId="26" fillId="2" borderId="54" xfId="0" applyNumberFormat="1" applyFont="1" applyFill="1" applyBorder="1" applyAlignment="1">
      <alignment horizontal="center" vertical="center"/>
    </xf>
    <xf numFmtId="3" fontId="15" fillId="2" borderId="24" xfId="0" applyNumberFormat="1" applyFont="1" applyFill="1" applyBorder="1" applyAlignment="1">
      <alignment horizontal="center" vertical="center"/>
    </xf>
    <xf numFmtId="0" fontId="8" fillId="4" borderId="0" xfId="0" applyFont="1" applyFill="1" applyAlignment="1">
      <alignment vertical="center" wrapText="1"/>
    </xf>
    <xf numFmtId="0" fontId="8" fillId="4" borderId="0" xfId="0" applyFont="1" applyFill="1" applyAlignment="1">
      <alignment vertical="center"/>
    </xf>
    <xf numFmtId="3" fontId="10" fillId="4" borderId="0" xfId="0" applyNumberFormat="1" applyFont="1" applyFill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 wrapText="1"/>
    </xf>
    <xf numFmtId="0" fontId="12" fillId="5" borderId="4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12" fillId="4" borderId="0" xfId="0" applyFont="1" applyFill="1" applyAlignment="1">
      <alignment horizontal="center" wrapText="1"/>
    </xf>
    <xf numFmtId="0" fontId="4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vertical="center"/>
    </xf>
    <xf numFmtId="0" fontId="4" fillId="5" borderId="4" xfId="0" applyFont="1" applyFill="1" applyBorder="1" applyAlignment="1">
      <alignment vertical="center"/>
    </xf>
    <xf numFmtId="0" fontId="20" fillId="4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3" fontId="8" fillId="5" borderId="19" xfId="0" applyNumberFormat="1" applyFont="1" applyFill="1" applyBorder="1" applyAlignment="1">
      <alignment horizontal="center" vertical="center" wrapText="1"/>
    </xf>
    <xf numFmtId="3" fontId="8" fillId="5" borderId="39" xfId="0" applyNumberFormat="1" applyFont="1" applyFill="1" applyBorder="1" applyAlignment="1">
      <alignment horizontal="center" vertical="center" wrapText="1"/>
    </xf>
    <xf numFmtId="0" fontId="14" fillId="5" borderId="14" xfId="0" applyFont="1" applyFill="1" applyBorder="1" applyAlignment="1">
      <alignment horizontal="center" vertical="center"/>
    </xf>
    <xf numFmtId="0" fontId="14" fillId="5" borderId="33" xfId="0" applyFont="1" applyFill="1" applyBorder="1" applyAlignment="1">
      <alignment horizontal="center" vertical="center"/>
    </xf>
    <xf numFmtId="0" fontId="7" fillId="5" borderId="21" xfId="0" applyFont="1" applyFill="1" applyBorder="1" applyAlignment="1">
      <alignment horizontal="center" vertical="center" wrapText="1"/>
    </xf>
    <xf numFmtId="0" fontId="7" fillId="5" borderId="22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14" fillId="5" borderId="31" xfId="0" applyFont="1" applyFill="1" applyBorder="1" applyAlignment="1">
      <alignment horizontal="center" vertical="center"/>
    </xf>
    <xf numFmtId="0" fontId="14" fillId="5" borderId="26" xfId="0" applyFont="1" applyFill="1" applyBorder="1" applyAlignment="1">
      <alignment horizontal="center" vertical="center"/>
    </xf>
    <xf numFmtId="0" fontId="14" fillId="5" borderId="32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4" fillId="5" borderId="29" xfId="0" applyFont="1" applyFill="1" applyBorder="1" applyAlignment="1">
      <alignment horizontal="center" vertical="center"/>
    </xf>
    <xf numFmtId="0" fontId="14" fillId="5" borderId="28" xfId="0" applyFont="1" applyFill="1" applyBorder="1" applyAlignment="1">
      <alignment horizontal="center" vertical="center"/>
    </xf>
    <xf numFmtId="0" fontId="16" fillId="2" borderId="11" xfId="0" applyFont="1" applyFill="1" applyBorder="1" applyAlignment="1">
      <alignment horizontal="center" vertical="center" wrapText="1" shrinkToFit="1"/>
    </xf>
    <xf numFmtId="0" fontId="16" fillId="2" borderId="12" xfId="0" applyFont="1" applyFill="1" applyBorder="1" applyAlignment="1">
      <alignment horizontal="center" vertical="center" wrapText="1" shrinkToFit="1"/>
    </xf>
    <xf numFmtId="0" fontId="16" fillId="2" borderId="13" xfId="0" applyFont="1" applyFill="1" applyBorder="1" applyAlignment="1">
      <alignment horizontal="center" vertical="center" wrapText="1" shrinkToFit="1"/>
    </xf>
    <xf numFmtId="0" fontId="7" fillId="4" borderId="0" xfId="0" applyFont="1" applyFill="1" applyAlignment="1">
      <alignment horizontal="center" vertical="center"/>
    </xf>
    <xf numFmtId="0" fontId="17" fillId="4" borderId="0" xfId="0" applyFont="1" applyFill="1" applyAlignment="1">
      <alignment horizontal="left" vertical="center"/>
    </xf>
    <xf numFmtId="0" fontId="18" fillId="4" borderId="0" xfId="0" applyFont="1" applyFill="1" applyAlignment="1">
      <alignment horizontal="right" vertical="center"/>
    </xf>
    <xf numFmtId="0" fontId="14" fillId="5" borderId="17" xfId="0" applyFont="1" applyFill="1" applyBorder="1" applyAlignment="1">
      <alignment horizontal="center" vertical="center"/>
    </xf>
    <xf numFmtId="3" fontId="8" fillId="5" borderId="20" xfId="0" applyNumberFormat="1" applyFont="1" applyFill="1" applyBorder="1" applyAlignment="1">
      <alignment horizontal="center" vertical="center" wrapText="1"/>
    </xf>
    <xf numFmtId="0" fontId="16" fillId="4" borderId="0" xfId="0" applyFont="1" applyFill="1" applyBorder="1" applyAlignment="1">
      <alignment horizontal="center" vertical="center" wrapText="1" shrinkToFit="1"/>
    </xf>
    <xf numFmtId="3" fontId="16" fillId="4" borderId="0" xfId="0" applyNumberFormat="1" applyFont="1" applyFill="1" applyBorder="1" applyAlignment="1">
      <alignment horizontal="center" vertical="center"/>
    </xf>
  </cellXfs>
  <cellStyles count="73">
    <cellStyle name="Comma" xfId="41" builtinId="3"/>
    <cellStyle name="Comma 2" xfId="6"/>
    <cellStyle name="Comma 3" xfId="2"/>
    <cellStyle name="Comma 3 2" xfId="49"/>
    <cellStyle name="Comma 4" xfId="71"/>
    <cellStyle name="Currency 2" xfId="13"/>
    <cellStyle name="Normal" xfId="0" builtinId="0"/>
    <cellStyle name="Normal 10" xfId="45"/>
    <cellStyle name="Normal 10 2" xfId="57"/>
    <cellStyle name="Normal 11" xfId="46"/>
    <cellStyle name="Normal 11 2" xfId="58"/>
    <cellStyle name="Normal 12" xfId="47"/>
    <cellStyle name="Normal 12 2" xfId="52"/>
    <cellStyle name="Normal 12 2 2" xfId="66"/>
    <cellStyle name="Normal 12 2 2 2" xfId="67"/>
    <cellStyle name="Normal 12 2 3" xfId="61"/>
    <cellStyle name="Normal 12 3" xfId="60"/>
    <cellStyle name="Normal 13" xfId="48"/>
    <cellStyle name="Normal 13 2" xfId="50"/>
    <cellStyle name="Normal 14" xfId="51"/>
    <cellStyle name="Normal 14 9" xfId="72"/>
    <cellStyle name="Normal 15" xfId="70"/>
    <cellStyle name="Normal 16" xfId="42"/>
    <cellStyle name="Normal 2" xfId="1"/>
    <cellStyle name="Normal 2 2" xfId="4"/>
    <cellStyle name="Normal 2 3" xfId="59"/>
    <cellStyle name="Normal 3" xfId="3"/>
    <cellStyle name="Normal 3 2" xfId="8"/>
    <cellStyle name="Normal 3 2 2" xfId="12"/>
    <cellStyle name="Normal 3 2 2 2" xfId="20"/>
    <cellStyle name="Normal 3 2 2 3" xfId="28"/>
    <cellStyle name="Normal 3 2 2 4" xfId="36"/>
    <cellStyle name="Normal 3 2 3" xfId="16"/>
    <cellStyle name="Normal 3 2 4" xfId="24"/>
    <cellStyle name="Normal 3 2 5" xfId="32"/>
    <cellStyle name="Normal 3 3" xfId="10"/>
    <cellStyle name="Normal 3 3 2" xfId="18"/>
    <cellStyle name="Normal 3 3 3" xfId="26"/>
    <cellStyle name="Normal 3 3 4" xfId="34"/>
    <cellStyle name="Normal 3 4" xfId="5"/>
    <cellStyle name="Normal 3 5" xfId="15"/>
    <cellStyle name="Normal 3 6" xfId="23"/>
    <cellStyle name="Normal 3 7" xfId="31"/>
    <cellStyle name="Normal 4" xfId="7"/>
    <cellStyle name="Normal 5" xfId="9"/>
    <cellStyle name="Normal 5 2" xfId="11"/>
    <cellStyle name="Normal 5 2 2" xfId="19"/>
    <cellStyle name="Normal 5 2 3" xfId="27"/>
    <cellStyle name="Normal 5 2 4" xfId="35"/>
    <cellStyle name="Normal 5 3" xfId="17"/>
    <cellStyle name="Normal 5 4" xfId="25"/>
    <cellStyle name="Normal 5 5" xfId="33"/>
    <cellStyle name="Normal 6" xfId="14"/>
    <cellStyle name="Normal 6 2" xfId="21"/>
    <cellStyle name="Normal 6 3" xfId="29"/>
    <cellStyle name="Normal 6 4" xfId="37"/>
    <cellStyle name="Normal 7" xfId="22"/>
    <cellStyle name="Normal 7 2" xfId="30"/>
    <cellStyle name="Normal 7 3" xfId="38"/>
    <cellStyle name="Normal 8" xfId="39"/>
    <cellStyle name="Normal 8 2" xfId="43"/>
    <cellStyle name="Normal 8 2 2" xfId="62"/>
    <cellStyle name="Normal 8 2 2 2" xfId="64"/>
    <cellStyle name="Normal 8 2 2 2 2" xfId="68"/>
    <cellStyle name="Normal 8 2 3" xfId="55"/>
    <cellStyle name="Normal 8 3" xfId="53"/>
    <cellStyle name="Normal 9" xfId="40"/>
    <cellStyle name="Normal 9 2" xfId="44"/>
    <cellStyle name="Normal 9 2 2" xfId="63"/>
    <cellStyle name="Normal 9 2 2 2" xfId="65"/>
    <cellStyle name="Normal 9 2 2 2 2" xfId="69"/>
    <cellStyle name="Normal 9 2 3" xfId="56"/>
    <cellStyle name="Normal 9 3" xfId="54"/>
  </cellStyles>
  <dxfs count="0"/>
  <tableStyles count="0" defaultTableStyle="TableStyleMedium2" defaultPivotStyle="PivotStyleLight16"/>
  <colors>
    <mruColors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0</xdr:rowOff>
    </xdr:from>
    <xdr:to>
      <xdr:col>2</xdr:col>
      <xdr:colOff>1115695</xdr:colOff>
      <xdr:row>1</xdr:row>
      <xdr:rowOff>835660</xdr:rowOff>
    </xdr:to>
    <xdr:pic>
      <xdr:nvPicPr>
        <xdr:cNvPr id="13" name="Picture 12" descr="C:\Users\12707\AppData\Local\Microsoft\Windows\INetCache\Content.Outlook\4PR3IKCR\new logo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0"/>
          <a:ext cx="1715770" cy="1026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295275</xdr:colOff>
      <xdr:row>0</xdr:row>
      <xdr:rowOff>0</xdr:rowOff>
    </xdr:from>
    <xdr:to>
      <xdr:col>3</xdr:col>
      <xdr:colOff>648970</xdr:colOff>
      <xdr:row>1</xdr:row>
      <xdr:rowOff>826135</xdr:rowOff>
    </xdr:to>
    <xdr:pic>
      <xdr:nvPicPr>
        <xdr:cNvPr id="3" name="Picture 2" descr="C:\Users\12707\AppData\Local\Microsoft\Windows\INetCache\Content.Outlook\4PR3IKCR\new logo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0"/>
          <a:ext cx="1715770" cy="10261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222"/>
  <sheetViews>
    <sheetView showGridLines="0" topLeftCell="A67" zoomScale="80" zoomScaleNormal="80" workbookViewId="0">
      <selection activeCell="M89" sqref="M89"/>
    </sheetView>
  </sheetViews>
  <sheetFormatPr defaultRowHeight="14.5"/>
  <cols>
    <col min="3" max="3" width="24.7265625" customWidth="1"/>
    <col min="4" max="4" width="11" customWidth="1"/>
    <col min="5" max="6" width="12.7265625" bestFit="1" customWidth="1"/>
    <col min="7" max="15" width="10.7265625" bestFit="1" customWidth="1"/>
    <col min="16" max="16" width="13.7265625" style="9" customWidth="1"/>
    <col min="17" max="17" width="9.1796875" style="9"/>
    <col min="18" max="18" width="12.7265625" style="9" customWidth="1"/>
    <col min="19" max="37" width="9.1796875" style="9"/>
  </cols>
  <sheetData>
    <row r="1" spans="2:18" s="9" customFormat="1"/>
    <row r="2" spans="2:18" s="9" customFormat="1" ht="81.75" customHeight="1"/>
    <row r="3" spans="2:18" s="9" customFormat="1" ht="18.5">
      <c r="B3" s="138" t="s">
        <v>30</v>
      </c>
      <c r="C3" s="138"/>
      <c r="D3" s="138"/>
      <c r="E3" s="138"/>
      <c r="F3" s="138"/>
    </row>
    <row r="4" spans="2:18" s="9" customFormat="1" ht="18.5">
      <c r="B4" s="138" t="s">
        <v>29</v>
      </c>
      <c r="C4" s="138"/>
      <c r="D4" s="138"/>
      <c r="E4" s="138"/>
      <c r="F4" s="138"/>
    </row>
    <row r="5" spans="2:18" s="9" customFormat="1" ht="45.75" customHeight="1">
      <c r="B5" s="139" t="s">
        <v>0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</row>
    <row r="6" spans="2:18" s="9" customFormat="1" ht="18.75" customHeight="1">
      <c r="B6" s="10"/>
      <c r="C6" s="10"/>
      <c r="G6" s="11"/>
      <c r="H6" s="11"/>
      <c r="I6" s="12"/>
      <c r="J6" s="12"/>
      <c r="K6" s="12"/>
    </row>
    <row r="7" spans="2:18" s="9" customFormat="1" ht="33" customHeight="1">
      <c r="B7" s="130" t="s">
        <v>33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2"/>
    </row>
    <row r="8" spans="2:18" s="9" customFormat="1"/>
    <row r="9" spans="2:18" ht="42.75" customHeight="1">
      <c r="B9" s="128" t="s">
        <v>27</v>
      </c>
      <c r="C9" s="129"/>
      <c r="D9" s="21" t="s">
        <v>1</v>
      </c>
      <c r="E9" s="21" t="s">
        <v>2</v>
      </c>
      <c r="F9" s="21" t="s">
        <v>3</v>
      </c>
      <c r="G9" s="21" t="s">
        <v>4</v>
      </c>
      <c r="H9" s="21" t="s">
        <v>5</v>
      </c>
      <c r="I9" s="21" t="s">
        <v>6</v>
      </c>
      <c r="J9" s="21" t="s">
        <v>7</v>
      </c>
      <c r="K9" s="21" t="s">
        <v>8</v>
      </c>
      <c r="L9" s="21" t="s">
        <v>9</v>
      </c>
      <c r="M9" s="21" t="s">
        <v>10</v>
      </c>
      <c r="N9" s="21" t="s">
        <v>11</v>
      </c>
      <c r="O9" s="21" t="s">
        <v>12</v>
      </c>
    </row>
    <row r="10" spans="2:18" ht="24" customHeight="1">
      <c r="B10" s="135" t="s">
        <v>13</v>
      </c>
      <c r="C10" s="126"/>
      <c r="D10" s="17">
        <v>4081</v>
      </c>
      <c r="E10" s="17">
        <v>3707</v>
      </c>
      <c r="F10" s="17">
        <v>3931</v>
      </c>
      <c r="G10" s="17">
        <v>3653</v>
      </c>
      <c r="H10" s="17">
        <v>4053</v>
      </c>
      <c r="I10" s="17">
        <v>4313</v>
      </c>
      <c r="J10" s="17">
        <v>4939</v>
      </c>
      <c r="K10" s="17">
        <v>4940</v>
      </c>
      <c r="L10" s="17">
        <v>4411</v>
      </c>
      <c r="M10" s="17">
        <v>4410</v>
      </c>
      <c r="N10" s="16"/>
      <c r="O10" s="16"/>
      <c r="P10" s="13"/>
      <c r="R10" s="13"/>
    </row>
    <row r="11" spans="2:18" ht="26.25" customHeight="1">
      <c r="B11" s="135" t="s">
        <v>14</v>
      </c>
      <c r="C11" s="126"/>
      <c r="D11" s="17">
        <v>4089</v>
      </c>
      <c r="E11" s="17">
        <v>3728</v>
      </c>
      <c r="F11" s="17">
        <v>3948</v>
      </c>
      <c r="G11" s="17">
        <v>3668</v>
      </c>
      <c r="H11" s="17">
        <v>4056</v>
      </c>
      <c r="I11" s="17">
        <v>4324</v>
      </c>
      <c r="J11" s="17">
        <v>4951</v>
      </c>
      <c r="K11" s="17">
        <v>4964</v>
      </c>
      <c r="L11" s="17">
        <v>4424</v>
      </c>
      <c r="M11" s="17">
        <v>4417</v>
      </c>
      <c r="N11" s="16"/>
      <c r="O11" s="16"/>
      <c r="P11" s="13"/>
      <c r="R11" s="13"/>
    </row>
    <row r="12" spans="2:18" ht="25.5" customHeight="1">
      <c r="B12" s="125" t="s">
        <v>28</v>
      </c>
      <c r="C12" s="127"/>
      <c r="D12" s="18">
        <f>SUM(D10:D11)</f>
        <v>8170</v>
      </c>
      <c r="E12" s="19">
        <f t="shared" ref="E12:O12" si="0">SUM(E10:E11)</f>
        <v>7435</v>
      </c>
      <c r="F12" s="19">
        <f t="shared" si="0"/>
        <v>7879</v>
      </c>
      <c r="G12" s="18">
        <f>SUM(G10:G11)</f>
        <v>7321</v>
      </c>
      <c r="H12" s="18">
        <f t="shared" si="0"/>
        <v>8109</v>
      </c>
      <c r="I12" s="18">
        <f t="shared" si="0"/>
        <v>8637</v>
      </c>
      <c r="J12" s="18">
        <f t="shared" si="0"/>
        <v>9890</v>
      </c>
      <c r="K12" s="18">
        <f t="shared" si="0"/>
        <v>9904</v>
      </c>
      <c r="L12" s="18">
        <f t="shared" si="0"/>
        <v>8835</v>
      </c>
      <c r="M12" s="18">
        <f t="shared" si="0"/>
        <v>8827</v>
      </c>
      <c r="N12" s="18">
        <f t="shared" si="0"/>
        <v>0</v>
      </c>
      <c r="O12" s="18">
        <f t="shared" si="0"/>
        <v>0</v>
      </c>
      <c r="P12" s="13"/>
      <c r="R12" s="13"/>
    </row>
    <row r="13" spans="2:18" s="9" customFormat="1" ht="25.5" customHeight="1">
      <c r="B13" s="23"/>
      <c r="C13" s="23"/>
      <c r="D13" s="24"/>
      <c r="E13" s="25"/>
      <c r="F13" s="25"/>
      <c r="G13" s="24"/>
      <c r="H13" s="24"/>
      <c r="I13" s="24"/>
      <c r="J13" s="24"/>
      <c r="K13" s="24"/>
      <c r="L13" s="24"/>
      <c r="M13" s="24"/>
      <c r="N13" s="24"/>
      <c r="O13" s="24"/>
      <c r="P13" s="13"/>
      <c r="R13" s="13"/>
    </row>
    <row r="14" spans="2:18" s="9" customFormat="1" ht="25.5" customHeight="1">
      <c r="B14" s="128" t="s">
        <v>39</v>
      </c>
      <c r="C14" s="129"/>
      <c r="D14" s="21" t="s">
        <v>1</v>
      </c>
      <c r="E14" s="21" t="s">
        <v>2</v>
      </c>
      <c r="F14" s="21" t="s">
        <v>3</v>
      </c>
      <c r="G14" s="21" t="s">
        <v>4</v>
      </c>
      <c r="H14" s="21" t="s">
        <v>5</v>
      </c>
      <c r="I14" s="21" t="s">
        <v>6</v>
      </c>
      <c r="J14" s="21" t="s">
        <v>7</v>
      </c>
      <c r="K14" s="21" t="s">
        <v>8</v>
      </c>
      <c r="L14" s="21" t="s">
        <v>9</v>
      </c>
      <c r="M14" s="21" t="s">
        <v>10</v>
      </c>
      <c r="N14" s="21" t="s">
        <v>11</v>
      </c>
      <c r="O14" s="21" t="s">
        <v>12</v>
      </c>
      <c r="P14" s="13"/>
      <c r="R14" s="13"/>
    </row>
    <row r="15" spans="2:18" ht="44.25" customHeight="1">
      <c r="B15" s="128"/>
      <c r="C15" s="129"/>
      <c r="D15" s="29">
        <v>36932</v>
      </c>
      <c r="E15" s="17">
        <v>34462</v>
      </c>
      <c r="F15" s="17">
        <v>38501</v>
      </c>
      <c r="G15" s="17">
        <v>37500</v>
      </c>
      <c r="H15" s="17">
        <v>38823</v>
      </c>
      <c r="I15" s="17">
        <v>37960</v>
      </c>
      <c r="J15" s="17">
        <v>40839</v>
      </c>
      <c r="K15" s="17">
        <v>40521</v>
      </c>
      <c r="L15" s="17">
        <v>38633</v>
      </c>
      <c r="M15" s="17">
        <v>40015</v>
      </c>
      <c r="N15" s="17"/>
      <c r="O15" s="17"/>
      <c r="P15" s="13"/>
      <c r="R15" s="13"/>
    </row>
    <row r="16" spans="2:18" s="9" customFormat="1" ht="24.75" customHeight="1">
      <c r="B16" s="26"/>
      <c r="C16" s="26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13"/>
      <c r="R16" s="13"/>
    </row>
    <row r="17" spans="2:18" s="9" customFormat="1" ht="26.25" customHeight="1">
      <c r="B17" s="128" t="s">
        <v>23</v>
      </c>
      <c r="C17" s="128"/>
      <c r="D17" s="21" t="s">
        <v>1</v>
      </c>
      <c r="E17" s="21" t="s">
        <v>2</v>
      </c>
      <c r="F17" s="21" t="s">
        <v>3</v>
      </c>
      <c r="G17" s="21" t="s">
        <v>4</v>
      </c>
      <c r="H17" s="21" t="s">
        <v>5</v>
      </c>
      <c r="I17" s="21" t="s">
        <v>6</v>
      </c>
      <c r="J17" s="21" t="s">
        <v>7</v>
      </c>
      <c r="K17" s="21" t="s">
        <v>8</v>
      </c>
      <c r="L17" s="21" t="s">
        <v>9</v>
      </c>
      <c r="M17" s="21" t="s">
        <v>10</v>
      </c>
      <c r="N17" s="21" t="s">
        <v>11</v>
      </c>
      <c r="O17" s="21" t="s">
        <v>12</v>
      </c>
      <c r="P17" s="13"/>
      <c r="R17" s="13"/>
    </row>
    <row r="18" spans="2:18" ht="27" customHeight="1">
      <c r="B18" s="128"/>
      <c r="C18" s="128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3"/>
    </row>
    <row r="19" spans="2:18" ht="20.25" customHeight="1">
      <c r="B19" s="41" t="s">
        <v>35</v>
      </c>
      <c r="C19" s="42"/>
      <c r="D19" s="17">
        <v>535008</v>
      </c>
      <c r="E19" s="17">
        <v>494802</v>
      </c>
      <c r="F19" s="17">
        <v>483114</v>
      </c>
      <c r="G19" s="17">
        <v>422880</v>
      </c>
      <c r="H19" s="17">
        <v>458355</v>
      </c>
      <c r="I19" s="17">
        <v>453941</v>
      </c>
      <c r="J19" s="17">
        <v>604548</v>
      </c>
      <c r="K19" s="17">
        <v>702604</v>
      </c>
      <c r="L19" s="17">
        <v>549356</v>
      </c>
      <c r="M19" s="17">
        <v>516169</v>
      </c>
      <c r="N19" s="17"/>
      <c r="O19" s="17"/>
      <c r="P19" s="13"/>
      <c r="R19" s="13"/>
    </row>
    <row r="20" spans="2:18" ht="21" customHeight="1">
      <c r="B20" s="41" t="s">
        <v>34</v>
      </c>
      <c r="C20" s="42"/>
      <c r="D20" s="17">
        <v>515775</v>
      </c>
      <c r="E20" s="17">
        <v>457662</v>
      </c>
      <c r="F20" s="17">
        <v>470172</v>
      </c>
      <c r="G20" s="17">
        <v>408311</v>
      </c>
      <c r="H20" s="17">
        <v>467471</v>
      </c>
      <c r="I20" s="17">
        <v>538854</v>
      </c>
      <c r="J20" s="17">
        <v>619037</v>
      </c>
      <c r="K20" s="17">
        <v>617658</v>
      </c>
      <c r="L20" s="17">
        <v>502845</v>
      </c>
      <c r="M20" s="17">
        <v>498213</v>
      </c>
      <c r="N20" s="17"/>
      <c r="O20" s="17"/>
      <c r="P20" s="13"/>
      <c r="R20" s="13"/>
    </row>
    <row r="21" spans="2:18">
      <c r="B21" s="41" t="s">
        <v>36</v>
      </c>
      <c r="C21" s="42"/>
      <c r="D21" s="17">
        <v>607</v>
      </c>
      <c r="E21" s="17">
        <v>1070</v>
      </c>
      <c r="F21" s="17">
        <v>1619</v>
      </c>
      <c r="G21" s="17">
        <v>1192</v>
      </c>
      <c r="H21" s="17">
        <v>459</v>
      </c>
      <c r="I21" s="17">
        <v>2843</v>
      </c>
      <c r="J21" s="17">
        <v>11482</v>
      </c>
      <c r="K21" s="17">
        <v>1873</v>
      </c>
      <c r="L21" s="17">
        <v>1053</v>
      </c>
      <c r="M21" s="17">
        <v>853</v>
      </c>
      <c r="N21" s="17"/>
      <c r="O21" s="17"/>
      <c r="P21" s="13"/>
      <c r="R21" s="13"/>
    </row>
    <row r="22" spans="2:18" ht="21">
      <c r="B22" s="125" t="s">
        <v>57</v>
      </c>
      <c r="C22" s="127"/>
      <c r="D22" s="18">
        <f>SUM(D19:D21)</f>
        <v>1051390</v>
      </c>
      <c r="E22" s="32">
        <f t="shared" ref="E22:O22" si="1">SUM(E19:E21)</f>
        <v>953534</v>
      </c>
      <c r="F22" s="32">
        <f>SUM(F19:F21)</f>
        <v>954905</v>
      </c>
      <c r="G22" s="18">
        <f t="shared" si="1"/>
        <v>832383</v>
      </c>
      <c r="H22" s="18">
        <f t="shared" si="1"/>
        <v>926285</v>
      </c>
      <c r="I22" s="18">
        <f t="shared" si="1"/>
        <v>995638</v>
      </c>
      <c r="J22" s="18">
        <f t="shared" si="1"/>
        <v>1235067</v>
      </c>
      <c r="K22" s="18">
        <f t="shared" si="1"/>
        <v>1322135</v>
      </c>
      <c r="L22" s="18">
        <f t="shared" si="1"/>
        <v>1053254</v>
      </c>
      <c r="M22" s="18">
        <f t="shared" si="1"/>
        <v>1015235</v>
      </c>
      <c r="N22" s="18">
        <f t="shared" si="1"/>
        <v>0</v>
      </c>
      <c r="O22" s="18">
        <f t="shared" si="1"/>
        <v>0</v>
      </c>
      <c r="P22" s="13"/>
      <c r="R22" s="13"/>
    </row>
    <row r="23" spans="2:18" s="9" customFormat="1" ht="21">
      <c r="B23" s="30"/>
      <c r="C23" s="31"/>
      <c r="D23" s="24"/>
      <c r="E23" s="25"/>
      <c r="F23" s="25"/>
      <c r="G23" s="24"/>
      <c r="H23" s="24"/>
      <c r="I23" s="24"/>
      <c r="J23" s="24"/>
      <c r="K23" s="24"/>
      <c r="L23" s="24"/>
      <c r="M23" s="24"/>
      <c r="N23" s="24"/>
      <c r="O23" s="24"/>
      <c r="P23" s="13"/>
      <c r="R23" s="13"/>
    </row>
    <row r="24" spans="2:18" s="9" customFormat="1" ht="21" customHeight="1">
      <c r="B24" s="128" t="s">
        <v>31</v>
      </c>
      <c r="C24" s="128"/>
      <c r="D24" s="33" t="s">
        <v>1</v>
      </c>
      <c r="E24" s="21" t="s">
        <v>2</v>
      </c>
      <c r="F24" s="21" t="s">
        <v>3</v>
      </c>
      <c r="G24" s="21" t="s">
        <v>4</v>
      </c>
      <c r="H24" s="21" t="s">
        <v>5</v>
      </c>
      <c r="I24" s="21" t="s">
        <v>6</v>
      </c>
      <c r="J24" s="21" t="s">
        <v>7</v>
      </c>
      <c r="K24" s="21" t="s">
        <v>8</v>
      </c>
      <c r="L24" s="21" t="s">
        <v>9</v>
      </c>
      <c r="M24" s="21" t="s">
        <v>10</v>
      </c>
      <c r="N24" s="21" t="s">
        <v>11</v>
      </c>
      <c r="O24" s="21" t="s">
        <v>12</v>
      </c>
      <c r="P24" s="13"/>
      <c r="R24" s="13"/>
    </row>
    <row r="25" spans="2:18" ht="31.5" customHeight="1">
      <c r="B25" s="128"/>
      <c r="C25" s="128"/>
      <c r="D25" s="28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3"/>
      <c r="R25" s="13"/>
    </row>
    <row r="26" spans="2:18">
      <c r="B26" s="135" t="s">
        <v>37</v>
      </c>
      <c r="C26" s="126"/>
      <c r="D26" s="17">
        <v>6828.8950000000004</v>
      </c>
      <c r="E26" s="17">
        <v>6949.1409999999996</v>
      </c>
      <c r="F26" s="17">
        <v>8532.51</v>
      </c>
      <c r="G26" s="17">
        <v>8140.0739999999996</v>
      </c>
      <c r="H26" s="17">
        <v>8416.1389999999992</v>
      </c>
      <c r="I26" s="17">
        <v>8588.1</v>
      </c>
      <c r="J26" s="17">
        <v>7557.2240000000002</v>
      </c>
      <c r="K26" s="17">
        <v>7768.4759999999997</v>
      </c>
      <c r="L26" s="17">
        <v>8281.5519999999997</v>
      </c>
      <c r="M26" s="17">
        <v>9247.8690000000006</v>
      </c>
      <c r="N26" s="17"/>
      <c r="O26" s="17"/>
      <c r="P26" s="13"/>
      <c r="R26" s="13"/>
    </row>
    <row r="27" spans="2:18" ht="24" customHeight="1">
      <c r="B27" s="135" t="s">
        <v>38</v>
      </c>
      <c r="C27" s="126"/>
      <c r="D27" s="17">
        <v>4122.6899999999996</v>
      </c>
      <c r="E27" s="17">
        <v>4331.058</v>
      </c>
      <c r="F27" s="17">
        <v>5180.0360000000001</v>
      </c>
      <c r="G27" s="17">
        <v>4828.8450000000003</v>
      </c>
      <c r="H27" s="17">
        <v>4920.6279999999997</v>
      </c>
      <c r="I27" s="17">
        <v>5299.0479999999998</v>
      </c>
      <c r="J27" s="17">
        <v>4742.7420000000002</v>
      </c>
      <c r="K27" s="17">
        <v>5043.1679999999997</v>
      </c>
      <c r="L27" s="17">
        <v>5422.6019999999999</v>
      </c>
      <c r="M27" s="17">
        <v>5854.9350000000004</v>
      </c>
      <c r="N27" s="17"/>
      <c r="O27" s="17"/>
      <c r="P27" s="13"/>
      <c r="R27" s="13"/>
    </row>
    <row r="28" spans="2:18" ht="27.75" customHeight="1">
      <c r="B28" s="125" t="s">
        <v>25</v>
      </c>
      <c r="C28" s="127"/>
      <c r="D28" s="18">
        <f>SUM(D26:D27)</f>
        <v>10951.584999999999</v>
      </c>
      <c r="E28" s="36">
        <f t="shared" ref="E28:O28" si="2">SUM(E26:E27)</f>
        <v>11280.199000000001</v>
      </c>
      <c r="F28" s="32">
        <f>SUM(F26:F27)</f>
        <v>13712.546</v>
      </c>
      <c r="G28" s="18">
        <f t="shared" si="2"/>
        <v>12968.919</v>
      </c>
      <c r="H28" s="18">
        <f t="shared" si="2"/>
        <v>13336.767</v>
      </c>
      <c r="I28" s="18">
        <f t="shared" si="2"/>
        <v>13887.148000000001</v>
      </c>
      <c r="J28" s="18">
        <f t="shared" si="2"/>
        <v>12299.966</v>
      </c>
      <c r="K28" s="18">
        <f t="shared" si="2"/>
        <v>12811.644</v>
      </c>
      <c r="L28" s="18">
        <f t="shared" si="2"/>
        <v>13704.153999999999</v>
      </c>
      <c r="M28" s="18">
        <f t="shared" si="2"/>
        <v>15102.804</v>
      </c>
      <c r="N28" s="18">
        <f t="shared" si="2"/>
        <v>0</v>
      </c>
      <c r="O28" s="18">
        <f t="shared" si="2"/>
        <v>0</v>
      </c>
      <c r="P28" s="13"/>
      <c r="R28" s="13"/>
    </row>
    <row r="29" spans="2:18" s="9" customFormat="1" ht="21">
      <c r="B29" s="30"/>
      <c r="C29" s="31"/>
      <c r="D29" s="24"/>
      <c r="E29" s="25"/>
      <c r="F29" s="25"/>
      <c r="G29" s="24"/>
      <c r="H29" s="24"/>
      <c r="I29" s="24"/>
      <c r="J29" s="24"/>
      <c r="K29" s="24"/>
      <c r="L29" s="24"/>
      <c r="M29" s="24"/>
      <c r="N29" s="24"/>
      <c r="O29" s="24"/>
      <c r="P29" s="13"/>
      <c r="R29" s="13"/>
    </row>
    <row r="30" spans="2:18" s="9" customFormat="1" ht="21" customHeight="1">
      <c r="B30" s="128" t="s">
        <v>26</v>
      </c>
      <c r="C30" s="128"/>
      <c r="D30" s="33" t="s">
        <v>1</v>
      </c>
      <c r="E30" s="21" t="s">
        <v>2</v>
      </c>
      <c r="F30" s="21" t="s">
        <v>3</v>
      </c>
      <c r="G30" s="21" t="s">
        <v>4</v>
      </c>
      <c r="H30" s="21" t="s">
        <v>5</v>
      </c>
      <c r="I30" s="21" t="s">
        <v>6</v>
      </c>
      <c r="J30" s="21" t="s">
        <v>7</v>
      </c>
      <c r="K30" s="21" t="s">
        <v>8</v>
      </c>
      <c r="L30" s="21" t="s">
        <v>9</v>
      </c>
      <c r="M30" s="21" t="s">
        <v>10</v>
      </c>
      <c r="N30" s="21" t="s">
        <v>11</v>
      </c>
      <c r="O30" s="21" t="s">
        <v>12</v>
      </c>
      <c r="P30" s="13"/>
      <c r="R30" s="13"/>
    </row>
    <row r="31" spans="2:18" ht="23.25" customHeight="1">
      <c r="B31" s="128"/>
      <c r="C31" s="128"/>
      <c r="D31" s="28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3"/>
    </row>
    <row r="32" spans="2:18" ht="18.75" customHeight="1">
      <c r="B32" s="140" t="s">
        <v>40</v>
      </c>
      <c r="C32" s="140"/>
      <c r="D32" s="17">
        <v>43.168999999999997</v>
      </c>
      <c r="E32" s="17">
        <v>70.617999999999995</v>
      </c>
      <c r="F32" s="17">
        <v>94.647000000000006</v>
      </c>
      <c r="G32" s="17">
        <v>72.409000000000006</v>
      </c>
      <c r="H32" s="17">
        <v>62.027999999999999</v>
      </c>
      <c r="I32" s="17">
        <v>64.78</v>
      </c>
      <c r="J32" s="17">
        <v>54.613</v>
      </c>
      <c r="K32" s="17">
        <v>49.683</v>
      </c>
      <c r="L32" s="17">
        <v>47.671999999999997</v>
      </c>
      <c r="M32" s="17">
        <v>45.652000000000001</v>
      </c>
      <c r="N32" s="17"/>
      <c r="O32" s="17"/>
      <c r="P32" s="13"/>
    </row>
    <row r="33" spans="2:18" ht="22.5" customHeight="1">
      <c r="B33" s="140" t="s">
        <v>38</v>
      </c>
      <c r="C33" s="141"/>
      <c r="D33" s="17">
        <v>106.024</v>
      </c>
      <c r="E33" s="17">
        <v>45.582000000000001</v>
      </c>
      <c r="F33" s="17">
        <v>72.125</v>
      </c>
      <c r="G33" s="17">
        <v>48.646000000000001</v>
      </c>
      <c r="H33" s="17">
        <v>41.991</v>
      </c>
      <c r="I33" s="17">
        <v>36.084000000000003</v>
      </c>
      <c r="J33" s="17">
        <v>35.923999999999999</v>
      </c>
      <c r="K33" s="17">
        <v>27.248999999999999</v>
      </c>
      <c r="L33" s="17">
        <v>18.013999999999999</v>
      </c>
      <c r="M33" s="17">
        <v>25</v>
      </c>
      <c r="N33" s="17"/>
      <c r="O33" s="17"/>
      <c r="P33" s="13"/>
    </row>
    <row r="34" spans="2:18" ht="29.25" customHeight="1">
      <c r="B34" s="125" t="s">
        <v>49</v>
      </c>
      <c r="C34" s="127"/>
      <c r="D34" s="18">
        <f>SUM(D32:D33)</f>
        <v>149.19299999999998</v>
      </c>
      <c r="E34" s="35">
        <f t="shared" ref="E34:O34" si="3">SUM(E32:E33)</f>
        <v>116.19999999999999</v>
      </c>
      <c r="F34" s="35">
        <f t="shared" si="3"/>
        <v>166.77199999999999</v>
      </c>
      <c r="G34" s="18">
        <f t="shared" si="3"/>
        <v>121.05500000000001</v>
      </c>
      <c r="H34" s="18">
        <f t="shared" si="3"/>
        <v>104.01900000000001</v>
      </c>
      <c r="I34" s="18">
        <f t="shared" si="3"/>
        <v>100.864</v>
      </c>
      <c r="J34" s="18">
        <f t="shared" si="3"/>
        <v>90.537000000000006</v>
      </c>
      <c r="K34" s="18">
        <f t="shared" si="3"/>
        <v>76.932000000000002</v>
      </c>
      <c r="L34" s="18">
        <f t="shared" si="3"/>
        <v>65.685999999999993</v>
      </c>
      <c r="M34" s="18">
        <f t="shared" si="3"/>
        <v>70.652000000000001</v>
      </c>
      <c r="N34" s="18">
        <f t="shared" si="3"/>
        <v>0</v>
      </c>
      <c r="O34" s="18">
        <f t="shared" si="3"/>
        <v>0</v>
      </c>
      <c r="P34" s="13"/>
    </row>
    <row r="35" spans="2:18" s="9" customFormat="1">
      <c r="C35" s="37"/>
      <c r="P35" s="13"/>
    </row>
    <row r="36" spans="2:18" s="9" customFormat="1" ht="35.25" customHeight="1">
      <c r="P36" s="13"/>
      <c r="R36" s="13"/>
    </row>
    <row r="37" spans="2:18" s="9" customFormat="1" ht="24" customHeight="1">
      <c r="B37" s="130" t="s">
        <v>41</v>
      </c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M37" s="131"/>
      <c r="N37" s="131"/>
      <c r="O37" s="132"/>
      <c r="P37" s="13"/>
      <c r="R37" s="13"/>
    </row>
    <row r="38" spans="2:18" s="9" customFormat="1">
      <c r="P38" s="13"/>
      <c r="R38" s="13"/>
    </row>
    <row r="39" spans="2:18" ht="35.25" customHeight="1">
      <c r="B39" s="128" t="s">
        <v>27</v>
      </c>
      <c r="C39" s="129"/>
      <c r="D39" s="33" t="s">
        <v>1</v>
      </c>
      <c r="E39" s="21" t="s">
        <v>2</v>
      </c>
      <c r="F39" s="21" t="s">
        <v>3</v>
      </c>
      <c r="G39" s="21" t="s">
        <v>4</v>
      </c>
      <c r="H39" s="21" t="s">
        <v>5</v>
      </c>
      <c r="I39" s="21" t="s">
        <v>6</v>
      </c>
      <c r="J39" s="21" t="s">
        <v>7</v>
      </c>
      <c r="K39" s="21" t="s">
        <v>8</v>
      </c>
      <c r="L39" s="21" t="s">
        <v>9</v>
      </c>
      <c r="M39" s="21" t="s">
        <v>10</v>
      </c>
      <c r="N39" s="21" t="s">
        <v>11</v>
      </c>
      <c r="O39" s="21" t="s">
        <v>12</v>
      </c>
      <c r="P39" s="13"/>
    </row>
    <row r="40" spans="2:18" ht="19.5" customHeight="1">
      <c r="B40" s="135" t="s">
        <v>13</v>
      </c>
      <c r="C40" s="126"/>
      <c r="D40" s="17">
        <v>490</v>
      </c>
      <c r="E40" s="17">
        <v>452</v>
      </c>
      <c r="F40" s="17">
        <v>470</v>
      </c>
      <c r="G40" s="17">
        <v>434</v>
      </c>
      <c r="H40" s="17">
        <v>423</v>
      </c>
      <c r="I40" s="17">
        <v>484</v>
      </c>
      <c r="J40" s="17">
        <v>794</v>
      </c>
      <c r="K40" s="17">
        <v>968</v>
      </c>
      <c r="L40" s="17">
        <v>587</v>
      </c>
      <c r="M40" s="17">
        <v>497</v>
      </c>
      <c r="N40" s="17"/>
      <c r="O40" s="17"/>
      <c r="P40" s="13"/>
    </row>
    <row r="41" spans="2:18" ht="22.5" customHeight="1">
      <c r="B41" s="135" t="s">
        <v>14</v>
      </c>
      <c r="C41" s="126"/>
      <c r="D41" s="17">
        <v>499</v>
      </c>
      <c r="E41" s="17">
        <v>478</v>
      </c>
      <c r="F41" s="17">
        <v>486</v>
      </c>
      <c r="G41" s="17">
        <v>438</v>
      </c>
      <c r="H41" s="17">
        <v>441</v>
      </c>
      <c r="I41" s="17">
        <v>483</v>
      </c>
      <c r="J41" s="17">
        <v>818</v>
      </c>
      <c r="K41" s="17">
        <v>957</v>
      </c>
      <c r="L41" s="17">
        <v>596</v>
      </c>
      <c r="M41" s="17">
        <v>523</v>
      </c>
      <c r="N41" s="17"/>
      <c r="O41" s="17"/>
      <c r="P41" s="13"/>
    </row>
    <row r="42" spans="2:18" ht="25.5" customHeight="1">
      <c r="B42" s="125" t="s">
        <v>48</v>
      </c>
      <c r="C42" s="127"/>
      <c r="D42" s="18">
        <f>D40+D41</f>
        <v>989</v>
      </c>
      <c r="E42" s="19">
        <f t="shared" ref="E42:O42" si="4">E40+E41</f>
        <v>930</v>
      </c>
      <c r="F42" s="19">
        <f t="shared" si="4"/>
        <v>956</v>
      </c>
      <c r="G42" s="18">
        <f t="shared" si="4"/>
        <v>872</v>
      </c>
      <c r="H42" s="18">
        <f t="shared" si="4"/>
        <v>864</v>
      </c>
      <c r="I42" s="18">
        <f t="shared" si="4"/>
        <v>967</v>
      </c>
      <c r="J42" s="18">
        <f>J40+J41</f>
        <v>1612</v>
      </c>
      <c r="K42" s="18">
        <f t="shared" si="4"/>
        <v>1925</v>
      </c>
      <c r="L42" s="18">
        <f t="shared" si="4"/>
        <v>1183</v>
      </c>
      <c r="M42" s="18">
        <f t="shared" si="4"/>
        <v>1020</v>
      </c>
      <c r="N42" s="18">
        <f t="shared" si="4"/>
        <v>0</v>
      </c>
      <c r="O42" s="18">
        <f t="shared" si="4"/>
        <v>0</v>
      </c>
      <c r="P42" s="13"/>
    </row>
    <row r="43" spans="2:18" s="9" customFormat="1" ht="21">
      <c r="B43" s="44"/>
      <c r="C43" s="45"/>
      <c r="D43" s="24"/>
      <c r="E43" s="25"/>
      <c r="F43" s="25"/>
      <c r="G43" s="24"/>
      <c r="H43" s="24"/>
      <c r="I43" s="24"/>
      <c r="J43" s="24"/>
      <c r="K43" s="24"/>
      <c r="L43" s="24"/>
      <c r="M43" s="24"/>
      <c r="N43" s="24"/>
      <c r="O43" s="24"/>
      <c r="P43" s="13"/>
    </row>
    <row r="44" spans="2:18" ht="22.5" customHeight="1">
      <c r="B44" s="128" t="s">
        <v>23</v>
      </c>
      <c r="C44" s="129"/>
      <c r="D44" s="33" t="s">
        <v>1</v>
      </c>
      <c r="E44" s="21" t="s">
        <v>2</v>
      </c>
      <c r="F44" s="21" t="s">
        <v>3</v>
      </c>
      <c r="G44" s="21" t="s">
        <v>4</v>
      </c>
      <c r="H44" s="21" t="s">
        <v>5</v>
      </c>
      <c r="I44" s="21" t="s">
        <v>6</v>
      </c>
      <c r="J44" s="21" t="s">
        <v>7</v>
      </c>
      <c r="K44" s="21" t="s">
        <v>8</v>
      </c>
      <c r="L44" s="21" t="s">
        <v>9</v>
      </c>
      <c r="M44" s="21" t="s">
        <v>10</v>
      </c>
      <c r="N44" s="21" t="s">
        <v>11</v>
      </c>
      <c r="O44" s="21" t="s">
        <v>12</v>
      </c>
      <c r="P44" s="13"/>
    </row>
    <row r="45" spans="2:18" ht="30" customHeight="1">
      <c r="B45" s="128"/>
      <c r="C45" s="129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13"/>
    </row>
    <row r="46" spans="2:18" ht="18" customHeight="1">
      <c r="B46" s="135" t="s">
        <v>35</v>
      </c>
      <c r="C46" s="126"/>
      <c r="D46" s="17">
        <v>49090</v>
      </c>
      <c r="E46" s="17">
        <v>56916</v>
      </c>
      <c r="F46" s="17">
        <v>47667</v>
      </c>
      <c r="G46" s="17">
        <v>42812</v>
      </c>
      <c r="H46" s="17">
        <v>38451</v>
      </c>
      <c r="I46" s="17">
        <v>49123</v>
      </c>
      <c r="J46" s="17">
        <v>104751</v>
      </c>
      <c r="K46" s="17">
        <v>132019</v>
      </c>
      <c r="L46" s="17">
        <v>55229</v>
      </c>
      <c r="M46" s="17">
        <v>44236</v>
      </c>
      <c r="N46" s="17"/>
      <c r="O46" s="17"/>
      <c r="P46" s="13"/>
    </row>
    <row r="47" spans="2:18">
      <c r="B47" s="135" t="s">
        <v>45</v>
      </c>
      <c r="C47" s="126"/>
      <c r="D47" s="17">
        <v>56629</v>
      </c>
      <c r="E47" s="17">
        <v>48230</v>
      </c>
      <c r="F47" s="17">
        <v>46006</v>
      </c>
      <c r="G47" s="17">
        <v>43005</v>
      </c>
      <c r="H47" s="17">
        <v>42144</v>
      </c>
      <c r="I47" s="17">
        <v>47011</v>
      </c>
      <c r="J47" s="17">
        <v>78416</v>
      </c>
      <c r="K47" s="17">
        <v>147678</v>
      </c>
      <c r="L47" s="17">
        <v>67060</v>
      </c>
      <c r="M47" s="17">
        <v>45255</v>
      </c>
      <c r="N47" s="17"/>
      <c r="O47" s="17"/>
      <c r="P47" s="13"/>
    </row>
    <row r="48" spans="2:18">
      <c r="B48" s="135" t="s">
        <v>46</v>
      </c>
      <c r="C48" s="126"/>
      <c r="D48" s="17">
        <v>0</v>
      </c>
      <c r="E48" s="17">
        <v>0</v>
      </c>
      <c r="F48" s="17">
        <v>0</v>
      </c>
      <c r="G48" s="17">
        <v>0</v>
      </c>
      <c r="H48" s="17">
        <v>0</v>
      </c>
      <c r="I48" s="17">
        <v>0</v>
      </c>
      <c r="J48" s="17">
        <v>0</v>
      </c>
      <c r="K48" s="17">
        <v>0</v>
      </c>
      <c r="L48" s="17">
        <v>0</v>
      </c>
      <c r="M48" s="17">
        <v>27</v>
      </c>
      <c r="N48" s="17"/>
      <c r="O48" s="17"/>
      <c r="P48" s="13"/>
    </row>
    <row r="49" spans="2:19" ht="21">
      <c r="B49" s="125" t="s">
        <v>47</v>
      </c>
      <c r="C49" s="127"/>
      <c r="D49" s="18">
        <f>SUM(D46:D48)</f>
        <v>105719</v>
      </c>
      <c r="E49" s="32">
        <f t="shared" ref="E49:O49" si="5">SUM(E46:E48)</f>
        <v>105146</v>
      </c>
      <c r="F49" s="32">
        <f t="shared" si="5"/>
        <v>93673</v>
      </c>
      <c r="G49" s="18">
        <f t="shared" si="5"/>
        <v>85817</v>
      </c>
      <c r="H49" s="18">
        <f t="shared" si="5"/>
        <v>80595</v>
      </c>
      <c r="I49" s="18">
        <f t="shared" si="5"/>
        <v>96134</v>
      </c>
      <c r="J49" s="18">
        <f t="shared" si="5"/>
        <v>183167</v>
      </c>
      <c r="K49" s="18">
        <f t="shared" si="5"/>
        <v>279697</v>
      </c>
      <c r="L49" s="18">
        <f t="shared" si="5"/>
        <v>122289</v>
      </c>
      <c r="M49" s="18">
        <f t="shared" si="5"/>
        <v>89518</v>
      </c>
      <c r="N49" s="18">
        <f t="shared" si="5"/>
        <v>0</v>
      </c>
      <c r="O49" s="18">
        <f t="shared" si="5"/>
        <v>0</v>
      </c>
      <c r="P49" s="13"/>
    </row>
    <row r="50" spans="2:19" s="9" customFormat="1" ht="21">
      <c r="B50" s="44"/>
      <c r="C50" s="46"/>
      <c r="D50" s="24"/>
      <c r="E50" s="25"/>
      <c r="F50" s="25"/>
      <c r="G50" s="24"/>
      <c r="H50" s="24"/>
      <c r="I50" s="24"/>
      <c r="J50" s="24"/>
      <c r="K50" s="24"/>
      <c r="L50" s="24"/>
      <c r="M50" s="24"/>
      <c r="N50" s="24"/>
      <c r="O50" s="24"/>
      <c r="P50" s="13"/>
    </row>
    <row r="51" spans="2:19" ht="23.25" customHeight="1">
      <c r="B51" s="128" t="s">
        <v>32</v>
      </c>
      <c r="C51" s="129"/>
      <c r="D51" s="33" t="s">
        <v>1</v>
      </c>
      <c r="E51" s="21" t="s">
        <v>2</v>
      </c>
      <c r="F51" s="21" t="s">
        <v>3</v>
      </c>
      <c r="G51" s="21" t="s">
        <v>4</v>
      </c>
      <c r="H51" s="21" t="s">
        <v>5</v>
      </c>
      <c r="I51" s="21" t="s">
        <v>6</v>
      </c>
      <c r="J51" s="21" t="s">
        <v>7</v>
      </c>
      <c r="K51" s="21" t="s">
        <v>8</v>
      </c>
      <c r="L51" s="21" t="s">
        <v>9</v>
      </c>
      <c r="M51" s="21" t="s">
        <v>10</v>
      </c>
      <c r="N51" s="21" t="s">
        <v>11</v>
      </c>
      <c r="O51" s="21" t="s">
        <v>12</v>
      </c>
      <c r="P51" s="13"/>
    </row>
    <row r="52" spans="2:19" ht="20.25" customHeight="1">
      <c r="B52" s="135" t="s">
        <v>37</v>
      </c>
      <c r="C52" s="126"/>
      <c r="D52" s="17">
        <v>24.181999999999999</v>
      </c>
      <c r="E52" s="17">
        <v>22.603000000000002</v>
      </c>
      <c r="F52" s="17">
        <v>36</v>
      </c>
      <c r="G52" s="17">
        <v>32.07</v>
      </c>
      <c r="H52" s="17">
        <v>19.972000000000001</v>
      </c>
      <c r="I52" s="17">
        <v>39</v>
      </c>
      <c r="J52" s="17">
        <v>42.136000000000003</v>
      </c>
      <c r="K52" s="17">
        <v>33</v>
      </c>
      <c r="L52" s="17">
        <v>31.855</v>
      </c>
      <c r="M52" s="17">
        <v>37</v>
      </c>
      <c r="N52" s="17"/>
      <c r="O52" s="17"/>
      <c r="P52" s="13"/>
    </row>
    <row r="53" spans="2:19" ht="24" customHeight="1">
      <c r="B53" s="135" t="s">
        <v>50</v>
      </c>
      <c r="C53" s="126"/>
      <c r="D53" s="17">
        <v>14.849</v>
      </c>
      <c r="E53" s="17">
        <v>20.457000000000001</v>
      </c>
      <c r="F53" s="17">
        <v>21</v>
      </c>
      <c r="G53" s="17">
        <v>25.765999999999998</v>
      </c>
      <c r="H53" s="17">
        <v>15.394</v>
      </c>
      <c r="I53" s="17">
        <v>19</v>
      </c>
      <c r="J53" s="17">
        <v>21.277000000000001</v>
      </c>
      <c r="K53" s="17">
        <v>43</v>
      </c>
      <c r="L53" s="17">
        <v>31.855</v>
      </c>
      <c r="M53" s="17">
        <v>19</v>
      </c>
      <c r="N53" s="17"/>
      <c r="O53" s="17"/>
      <c r="P53" s="13"/>
    </row>
    <row r="54" spans="2:19" ht="27" customHeight="1">
      <c r="B54" s="125" t="s">
        <v>49</v>
      </c>
      <c r="C54" s="127"/>
      <c r="D54" s="18">
        <f>D53+D52</f>
        <v>39.030999999999999</v>
      </c>
      <c r="E54" s="35">
        <f t="shared" ref="E54:O54" si="6">E53+E52</f>
        <v>43.06</v>
      </c>
      <c r="F54" s="19">
        <f t="shared" si="6"/>
        <v>57</v>
      </c>
      <c r="G54" s="18">
        <f t="shared" si="6"/>
        <v>57.835999999999999</v>
      </c>
      <c r="H54" s="18">
        <f t="shared" si="6"/>
        <v>35.366</v>
      </c>
      <c r="I54" s="18">
        <f t="shared" si="6"/>
        <v>58</v>
      </c>
      <c r="J54" s="18">
        <f t="shared" si="6"/>
        <v>63.413000000000004</v>
      </c>
      <c r="K54" s="18">
        <f t="shared" si="6"/>
        <v>76</v>
      </c>
      <c r="L54" s="18">
        <f t="shared" si="6"/>
        <v>63.71</v>
      </c>
      <c r="M54" s="18">
        <f t="shared" si="6"/>
        <v>56</v>
      </c>
      <c r="N54" s="18">
        <f t="shared" si="6"/>
        <v>0</v>
      </c>
      <c r="O54" s="18">
        <f t="shared" si="6"/>
        <v>0</v>
      </c>
      <c r="P54" s="13"/>
    </row>
    <row r="55" spans="2:19" s="9" customFormat="1" ht="21">
      <c r="B55" s="44"/>
      <c r="C55" s="46"/>
      <c r="D55" s="24"/>
      <c r="E55" s="25"/>
      <c r="F55" s="25"/>
      <c r="G55" s="24"/>
      <c r="H55" s="24"/>
      <c r="I55" s="24"/>
      <c r="J55" s="24"/>
      <c r="K55" s="24"/>
      <c r="L55" s="24"/>
      <c r="M55" s="24"/>
      <c r="N55" s="24"/>
      <c r="O55" s="24"/>
      <c r="P55" s="13"/>
    </row>
    <row r="56" spans="2:19" ht="20.25" customHeight="1">
      <c r="B56" s="128" t="s">
        <v>58</v>
      </c>
      <c r="C56" s="129"/>
      <c r="D56" s="33" t="s">
        <v>1</v>
      </c>
      <c r="E56" s="21" t="s">
        <v>2</v>
      </c>
      <c r="F56" s="21" t="s">
        <v>3</v>
      </c>
      <c r="G56" s="21" t="s">
        <v>4</v>
      </c>
      <c r="H56" s="21" t="s">
        <v>5</v>
      </c>
      <c r="I56" s="21" t="s">
        <v>6</v>
      </c>
      <c r="J56" s="21" t="s">
        <v>7</v>
      </c>
      <c r="K56" s="21" t="s">
        <v>8</v>
      </c>
      <c r="L56" s="21" t="s">
        <v>9</v>
      </c>
      <c r="M56" s="21" t="s">
        <v>10</v>
      </c>
      <c r="N56" s="21" t="s">
        <v>11</v>
      </c>
      <c r="O56" s="21" t="s">
        <v>12</v>
      </c>
      <c r="P56" s="13"/>
      <c r="R56" s="14"/>
      <c r="S56" s="14"/>
    </row>
    <row r="57" spans="2:19" ht="19.5" customHeight="1">
      <c r="B57" s="136" t="s">
        <v>37</v>
      </c>
      <c r="C57" s="137"/>
      <c r="D57" s="17">
        <v>0</v>
      </c>
      <c r="E57" s="17">
        <v>1E-3</v>
      </c>
      <c r="F57" s="17">
        <v>1E-3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/>
      <c r="O57" s="17"/>
      <c r="P57" s="13"/>
      <c r="R57" s="14"/>
      <c r="S57" s="14"/>
    </row>
    <row r="58" spans="2:19" ht="19.5" customHeight="1">
      <c r="B58" s="136" t="s">
        <v>51</v>
      </c>
      <c r="C58" s="137"/>
      <c r="D58" s="17">
        <v>0</v>
      </c>
      <c r="E58" s="17">
        <v>5.0000000000000001E-3</v>
      </c>
      <c r="F58" s="17">
        <v>0</v>
      </c>
      <c r="G58" s="17">
        <v>0</v>
      </c>
      <c r="H58" s="17">
        <v>0</v>
      </c>
      <c r="I58" s="17">
        <v>0</v>
      </c>
      <c r="J58" s="17">
        <v>0</v>
      </c>
      <c r="K58" s="17">
        <v>0</v>
      </c>
      <c r="L58" s="17">
        <v>0</v>
      </c>
      <c r="M58" s="17">
        <v>0</v>
      </c>
      <c r="N58" s="17"/>
      <c r="O58" s="17"/>
      <c r="P58" s="13"/>
    </row>
    <row r="59" spans="2:19" ht="21">
      <c r="B59" s="125" t="s">
        <v>25</v>
      </c>
      <c r="C59" s="127"/>
      <c r="D59" s="18">
        <f>SUM(D57:D58)</f>
        <v>0</v>
      </c>
      <c r="E59" s="35">
        <f t="shared" ref="E59:O59" si="7">SUM(E57:E58)</f>
        <v>6.0000000000000001E-3</v>
      </c>
      <c r="F59" s="35">
        <f t="shared" si="7"/>
        <v>1E-3</v>
      </c>
      <c r="G59" s="18">
        <f t="shared" si="7"/>
        <v>0</v>
      </c>
      <c r="H59" s="18">
        <f t="shared" si="7"/>
        <v>0</v>
      </c>
      <c r="I59" s="18">
        <f t="shared" si="7"/>
        <v>0</v>
      </c>
      <c r="J59" s="18">
        <f t="shared" si="7"/>
        <v>0</v>
      </c>
      <c r="K59" s="18">
        <f t="shared" si="7"/>
        <v>0</v>
      </c>
      <c r="L59" s="18">
        <f>SUM(L57:L58)</f>
        <v>0</v>
      </c>
      <c r="M59" s="18">
        <f>SUM(M57:M58)</f>
        <v>0</v>
      </c>
      <c r="N59" s="18">
        <f t="shared" si="7"/>
        <v>0</v>
      </c>
      <c r="O59" s="18">
        <f t="shared" si="7"/>
        <v>0</v>
      </c>
      <c r="P59" s="13"/>
    </row>
    <row r="60" spans="2:19" s="9" customFormat="1">
      <c r="C60" s="38"/>
      <c r="D60" s="39"/>
    </row>
    <row r="61" spans="2:19" s="9" customFormat="1" ht="28.5" customHeight="1">
      <c r="C61" s="34"/>
      <c r="D61" s="40"/>
    </row>
    <row r="62" spans="2:19" s="9" customFormat="1" ht="31.5" customHeight="1">
      <c r="B62" s="130" t="s">
        <v>42</v>
      </c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2"/>
    </row>
    <row r="63" spans="2:19" s="9" customFormat="1" ht="17.25" customHeight="1">
      <c r="C63" s="34"/>
      <c r="D63" s="40"/>
    </row>
    <row r="64" spans="2:19" ht="40.5" customHeight="1">
      <c r="B64" s="128" t="s">
        <v>27</v>
      </c>
      <c r="C64" s="129"/>
      <c r="D64" s="33" t="s">
        <v>1</v>
      </c>
      <c r="E64" s="21" t="s">
        <v>2</v>
      </c>
      <c r="F64" s="21" t="s">
        <v>3</v>
      </c>
      <c r="G64" s="21" t="s">
        <v>4</v>
      </c>
      <c r="H64" s="21" t="s">
        <v>5</v>
      </c>
      <c r="I64" s="21" t="s">
        <v>6</v>
      </c>
      <c r="J64" s="21" t="s">
        <v>7</v>
      </c>
      <c r="K64" s="21" t="s">
        <v>8</v>
      </c>
      <c r="L64" s="21" t="s">
        <v>9</v>
      </c>
      <c r="M64" s="21" t="s">
        <v>10</v>
      </c>
      <c r="N64" s="21" t="s">
        <v>11</v>
      </c>
      <c r="O64" s="21" t="s">
        <v>12</v>
      </c>
      <c r="Q64" s="14"/>
    </row>
    <row r="65" spans="2:17">
      <c r="B65" s="135" t="s">
        <v>13</v>
      </c>
      <c r="C65" s="126"/>
      <c r="D65" s="17">
        <v>36</v>
      </c>
      <c r="E65" s="17">
        <v>65</v>
      </c>
      <c r="F65" s="17">
        <v>73</v>
      </c>
      <c r="G65" s="17">
        <v>46</v>
      </c>
      <c r="H65" s="17">
        <v>52</v>
      </c>
      <c r="I65" s="17">
        <v>56</v>
      </c>
      <c r="J65" s="17">
        <v>97</v>
      </c>
      <c r="K65" s="17">
        <v>118</v>
      </c>
      <c r="L65" s="17">
        <v>47</v>
      </c>
      <c r="M65" s="17">
        <v>61</v>
      </c>
      <c r="N65" s="17"/>
      <c r="O65" s="17"/>
      <c r="Q65" s="14"/>
    </row>
    <row r="66" spans="2:17">
      <c r="B66" s="135" t="s">
        <v>14</v>
      </c>
      <c r="C66" s="126"/>
      <c r="D66" s="17">
        <v>33</v>
      </c>
      <c r="E66" s="17">
        <v>52</v>
      </c>
      <c r="F66" s="17">
        <v>59</v>
      </c>
      <c r="G66" s="17">
        <v>41</v>
      </c>
      <c r="H66" s="17">
        <v>50</v>
      </c>
      <c r="I66" s="17">
        <v>53</v>
      </c>
      <c r="J66" s="17">
        <v>98</v>
      </c>
      <c r="K66" s="17">
        <v>119</v>
      </c>
      <c r="L66" s="17">
        <v>46</v>
      </c>
      <c r="M66" s="17">
        <v>60</v>
      </c>
      <c r="N66" s="17"/>
      <c r="O66" s="17"/>
      <c r="Q66" s="14"/>
    </row>
    <row r="67" spans="2:17" ht="21">
      <c r="B67" s="125" t="s">
        <v>28</v>
      </c>
      <c r="C67" s="127"/>
      <c r="D67" s="18">
        <f>D65+D66</f>
        <v>69</v>
      </c>
      <c r="E67" s="35">
        <f t="shared" ref="E67:O67" si="8">E65+E66</f>
        <v>117</v>
      </c>
      <c r="F67" s="35">
        <f t="shared" si="8"/>
        <v>132</v>
      </c>
      <c r="G67" s="18">
        <f t="shared" si="8"/>
        <v>87</v>
      </c>
      <c r="H67" s="18">
        <f t="shared" si="8"/>
        <v>102</v>
      </c>
      <c r="I67" s="18">
        <f t="shared" si="8"/>
        <v>109</v>
      </c>
      <c r="J67" s="18">
        <f t="shared" si="8"/>
        <v>195</v>
      </c>
      <c r="K67" s="18">
        <f t="shared" si="8"/>
        <v>237</v>
      </c>
      <c r="L67" s="18">
        <f t="shared" si="8"/>
        <v>93</v>
      </c>
      <c r="M67" s="18">
        <f t="shared" si="8"/>
        <v>121</v>
      </c>
      <c r="N67" s="18">
        <f t="shared" si="8"/>
        <v>0</v>
      </c>
      <c r="O67" s="18">
        <f t="shared" si="8"/>
        <v>0</v>
      </c>
      <c r="Q67" s="14"/>
    </row>
    <row r="68" spans="2:17" s="9" customFormat="1" ht="20.25" customHeight="1">
      <c r="B68" s="20"/>
      <c r="C68" s="43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Q68" s="14"/>
    </row>
    <row r="69" spans="2:17" ht="45" customHeight="1">
      <c r="B69" s="133" t="s">
        <v>23</v>
      </c>
      <c r="C69" s="129"/>
      <c r="D69" s="33" t="s">
        <v>1</v>
      </c>
      <c r="E69" s="21" t="s">
        <v>2</v>
      </c>
      <c r="F69" s="21" t="s">
        <v>3</v>
      </c>
      <c r="G69" s="21" t="s">
        <v>4</v>
      </c>
      <c r="H69" s="21" t="s">
        <v>5</v>
      </c>
      <c r="I69" s="21" t="s">
        <v>6</v>
      </c>
      <c r="J69" s="21" t="s">
        <v>7</v>
      </c>
      <c r="K69" s="21" t="s">
        <v>8</v>
      </c>
      <c r="L69" s="21" t="s">
        <v>9</v>
      </c>
      <c r="M69" s="21" t="s">
        <v>10</v>
      </c>
      <c r="N69" s="21" t="s">
        <v>11</v>
      </c>
      <c r="O69" s="21" t="s">
        <v>12</v>
      </c>
      <c r="Q69" s="14"/>
    </row>
    <row r="70" spans="2:17" ht="24" customHeight="1">
      <c r="B70" s="124" t="s">
        <v>52</v>
      </c>
      <c r="C70" s="126"/>
      <c r="D70" s="17">
        <v>1153</v>
      </c>
      <c r="E70" s="17">
        <v>919</v>
      </c>
      <c r="F70" s="17">
        <v>625</v>
      </c>
      <c r="G70" s="17">
        <v>127</v>
      </c>
      <c r="H70" s="17">
        <v>658</v>
      </c>
      <c r="I70" s="17">
        <v>1035</v>
      </c>
      <c r="J70" s="17">
        <v>5054</v>
      </c>
      <c r="K70" s="17">
        <v>9468</v>
      </c>
      <c r="L70" s="17">
        <v>1326</v>
      </c>
      <c r="M70" s="17">
        <v>710</v>
      </c>
      <c r="N70" s="17"/>
      <c r="O70" s="17"/>
      <c r="Q70" s="14"/>
    </row>
    <row r="71" spans="2:17" ht="23.25" customHeight="1">
      <c r="B71" s="124" t="s">
        <v>53</v>
      </c>
      <c r="C71" s="126"/>
      <c r="D71" s="17">
        <v>1234</v>
      </c>
      <c r="E71" s="17">
        <v>978</v>
      </c>
      <c r="F71" s="17">
        <v>499</v>
      </c>
      <c r="G71" s="17">
        <v>141</v>
      </c>
      <c r="H71" s="17">
        <v>672</v>
      </c>
      <c r="I71" s="17">
        <v>903</v>
      </c>
      <c r="J71" s="17">
        <v>7053</v>
      </c>
      <c r="K71" s="17">
        <v>8275</v>
      </c>
      <c r="L71" s="17">
        <v>1091</v>
      </c>
      <c r="M71" s="17">
        <v>679</v>
      </c>
      <c r="N71" s="17"/>
      <c r="O71" s="17"/>
      <c r="Q71" s="14"/>
    </row>
    <row r="72" spans="2:17" ht="27" customHeight="1">
      <c r="B72" s="125" t="s">
        <v>47</v>
      </c>
      <c r="C72" s="127"/>
      <c r="D72" s="18">
        <f t="shared" ref="D72:O72" si="9">SUM(D70:D71)</f>
        <v>2387</v>
      </c>
      <c r="E72" s="18">
        <f t="shared" si="9"/>
        <v>1897</v>
      </c>
      <c r="F72" s="18">
        <f t="shared" si="9"/>
        <v>1124</v>
      </c>
      <c r="G72" s="18">
        <f t="shared" si="9"/>
        <v>268</v>
      </c>
      <c r="H72" s="18">
        <f t="shared" si="9"/>
        <v>1330</v>
      </c>
      <c r="I72" s="18">
        <f t="shared" si="9"/>
        <v>1938</v>
      </c>
      <c r="J72" s="18">
        <f t="shared" si="9"/>
        <v>12107</v>
      </c>
      <c r="K72" s="18">
        <f t="shared" si="9"/>
        <v>17743</v>
      </c>
      <c r="L72" s="18">
        <f t="shared" si="9"/>
        <v>2417</v>
      </c>
      <c r="M72" s="18">
        <f t="shared" si="9"/>
        <v>1389</v>
      </c>
      <c r="N72" s="18">
        <f t="shared" si="9"/>
        <v>0</v>
      </c>
      <c r="O72" s="18">
        <f t="shared" si="9"/>
        <v>0</v>
      </c>
      <c r="Q72" s="14"/>
    </row>
    <row r="73" spans="2:17" s="9" customFormat="1">
      <c r="C73" s="38"/>
      <c r="D73" s="39"/>
      <c r="Q73" s="14"/>
    </row>
    <row r="74" spans="2:17" s="9" customFormat="1">
      <c r="C74" s="34"/>
      <c r="D74" s="40"/>
      <c r="Q74" s="14"/>
    </row>
    <row r="75" spans="2:17" s="9" customFormat="1" ht="30.75" customHeight="1">
      <c r="B75" s="130" t="s">
        <v>43</v>
      </c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  <c r="N75" s="131"/>
      <c r="O75" s="132"/>
      <c r="Q75" s="14"/>
    </row>
    <row r="76" spans="2:17" s="9" customFormat="1">
      <c r="C76" s="34"/>
      <c r="D76" s="40"/>
      <c r="Q76" s="14"/>
    </row>
    <row r="77" spans="2:17" ht="40.5" customHeight="1">
      <c r="B77" s="128" t="s">
        <v>27</v>
      </c>
      <c r="C77" s="129"/>
      <c r="D77" s="33" t="s">
        <v>1</v>
      </c>
      <c r="E77" s="21" t="s">
        <v>2</v>
      </c>
      <c r="F77" s="21" t="s">
        <v>3</v>
      </c>
      <c r="G77" s="21" t="s">
        <v>4</v>
      </c>
      <c r="H77" s="21" t="s">
        <v>5</v>
      </c>
      <c r="I77" s="21" t="s">
        <v>6</v>
      </c>
      <c r="J77" s="21" t="s">
        <v>7</v>
      </c>
      <c r="K77" s="21" t="s">
        <v>8</v>
      </c>
      <c r="L77" s="21" t="s">
        <v>9</v>
      </c>
      <c r="M77" s="21" t="s">
        <v>10</v>
      </c>
      <c r="N77" s="21" t="s">
        <v>11</v>
      </c>
      <c r="O77" s="21" t="s">
        <v>12</v>
      </c>
      <c r="Q77" s="14"/>
    </row>
    <row r="78" spans="2:17" ht="24.75" customHeight="1">
      <c r="B78" s="124" t="s">
        <v>13</v>
      </c>
      <c r="C78" s="124"/>
      <c r="D78" s="17">
        <v>42</v>
      </c>
      <c r="E78" s="17">
        <v>35</v>
      </c>
      <c r="F78" s="17">
        <v>41</v>
      </c>
      <c r="G78" s="17">
        <v>32</v>
      </c>
      <c r="H78" s="17">
        <v>29</v>
      </c>
      <c r="I78" s="17">
        <v>33</v>
      </c>
      <c r="J78" s="17">
        <v>31</v>
      </c>
      <c r="K78" s="17">
        <v>35</v>
      </c>
      <c r="L78" s="17">
        <v>38</v>
      </c>
      <c r="M78" s="17">
        <v>46</v>
      </c>
      <c r="N78" s="17"/>
      <c r="O78" s="17"/>
      <c r="Q78" s="14"/>
    </row>
    <row r="79" spans="2:17" ht="22.5" customHeight="1">
      <c r="B79" s="124" t="s">
        <v>14</v>
      </c>
      <c r="C79" s="124"/>
      <c r="D79" s="17">
        <v>39</v>
      </c>
      <c r="E79" s="17">
        <v>35</v>
      </c>
      <c r="F79" s="17">
        <v>44</v>
      </c>
      <c r="G79" s="17">
        <v>32</v>
      </c>
      <c r="H79" s="17">
        <v>30</v>
      </c>
      <c r="I79" s="17">
        <v>38</v>
      </c>
      <c r="J79" s="17">
        <v>29</v>
      </c>
      <c r="K79" s="17">
        <v>37</v>
      </c>
      <c r="L79" s="17">
        <v>36</v>
      </c>
      <c r="M79" s="17">
        <v>46</v>
      </c>
      <c r="N79" s="17"/>
      <c r="O79" s="17"/>
      <c r="Q79" s="14"/>
    </row>
    <row r="80" spans="2:17" ht="21">
      <c r="B80" s="125" t="s">
        <v>54</v>
      </c>
      <c r="C80" s="125"/>
      <c r="D80" s="18">
        <f>D78+D79</f>
        <v>81</v>
      </c>
      <c r="E80" s="35">
        <f t="shared" ref="E80:O80" si="10">E78+E79</f>
        <v>70</v>
      </c>
      <c r="F80" s="35">
        <f t="shared" si="10"/>
        <v>85</v>
      </c>
      <c r="G80" s="18">
        <f>G78+G79</f>
        <v>64</v>
      </c>
      <c r="H80" s="18">
        <f t="shared" si="10"/>
        <v>59</v>
      </c>
      <c r="I80" s="18">
        <f t="shared" si="10"/>
        <v>71</v>
      </c>
      <c r="J80" s="18">
        <f t="shared" si="10"/>
        <v>60</v>
      </c>
      <c r="K80" s="18">
        <f t="shared" si="10"/>
        <v>72</v>
      </c>
      <c r="L80" s="18">
        <f t="shared" si="10"/>
        <v>74</v>
      </c>
      <c r="M80" s="18">
        <f t="shared" si="10"/>
        <v>92</v>
      </c>
      <c r="N80" s="18">
        <f t="shared" si="10"/>
        <v>0</v>
      </c>
      <c r="O80" s="18">
        <f t="shared" si="10"/>
        <v>0</v>
      </c>
      <c r="Q80" s="14"/>
    </row>
    <row r="81" spans="2:17" s="9" customFormat="1">
      <c r="C81" s="134"/>
      <c r="D81" s="134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4"/>
    </row>
    <row r="82" spans="2:17" ht="50.25" customHeight="1">
      <c r="B82" s="133" t="s">
        <v>23</v>
      </c>
      <c r="C82" s="133"/>
      <c r="D82" s="33" t="s">
        <v>1</v>
      </c>
      <c r="E82" s="21" t="s">
        <v>2</v>
      </c>
      <c r="F82" s="21" t="s">
        <v>3</v>
      </c>
      <c r="G82" s="21" t="s">
        <v>4</v>
      </c>
      <c r="H82" s="21" t="s">
        <v>5</v>
      </c>
      <c r="I82" s="21" t="s">
        <v>6</v>
      </c>
      <c r="J82" s="21" t="s">
        <v>7</v>
      </c>
      <c r="K82" s="21" t="s">
        <v>8</v>
      </c>
      <c r="L82" s="21" t="s">
        <v>9</v>
      </c>
      <c r="M82" s="21" t="s">
        <v>10</v>
      </c>
      <c r="N82" s="21" t="s">
        <v>11</v>
      </c>
      <c r="O82" s="21" t="s">
        <v>12</v>
      </c>
      <c r="Q82" s="14"/>
    </row>
    <row r="83" spans="2:17" ht="24" customHeight="1">
      <c r="B83" s="124" t="s">
        <v>55</v>
      </c>
      <c r="C83" s="124"/>
      <c r="D83" s="17">
        <v>3984</v>
      </c>
      <c r="E83" s="17">
        <v>2919</v>
      </c>
      <c r="F83" s="17">
        <v>3005</v>
      </c>
      <c r="G83" s="17">
        <v>2263</v>
      </c>
      <c r="H83" s="17">
        <v>3101</v>
      </c>
      <c r="I83" s="17">
        <v>2144</v>
      </c>
      <c r="J83" s="17">
        <v>2961</v>
      </c>
      <c r="K83" s="17">
        <v>2953</v>
      </c>
      <c r="L83" s="17">
        <v>3338</v>
      </c>
      <c r="M83" s="17">
        <v>3893</v>
      </c>
      <c r="N83" s="17"/>
      <c r="O83" s="17"/>
      <c r="Q83" s="14"/>
    </row>
    <row r="84" spans="2:17" ht="22.5" customHeight="1">
      <c r="B84" s="124" t="s">
        <v>44</v>
      </c>
      <c r="C84" s="124"/>
      <c r="D84" s="17">
        <v>2810</v>
      </c>
      <c r="E84" s="17">
        <v>2676</v>
      </c>
      <c r="F84" s="17">
        <v>3680</v>
      </c>
      <c r="G84" s="17">
        <v>2106</v>
      </c>
      <c r="H84" s="17">
        <v>2853</v>
      </c>
      <c r="I84" s="17">
        <v>2399</v>
      </c>
      <c r="J84" s="17">
        <v>2399</v>
      </c>
      <c r="K84" s="17">
        <v>2656</v>
      </c>
      <c r="L84" s="17">
        <v>2556</v>
      </c>
      <c r="M84" s="17">
        <v>3341</v>
      </c>
      <c r="N84" s="17"/>
      <c r="O84" s="17"/>
      <c r="Q84" s="14"/>
    </row>
    <row r="85" spans="2:17" ht="24.75" customHeight="1">
      <c r="B85" s="124" t="s">
        <v>56</v>
      </c>
      <c r="C85" s="124"/>
      <c r="D85" s="17">
        <v>76</v>
      </c>
      <c r="E85" s="17">
        <v>73</v>
      </c>
      <c r="F85" s="17">
        <v>65</v>
      </c>
      <c r="G85" s="17">
        <v>79</v>
      </c>
      <c r="H85" s="17">
        <v>94</v>
      </c>
      <c r="I85" s="17">
        <v>105</v>
      </c>
      <c r="J85" s="17">
        <v>99</v>
      </c>
      <c r="K85" s="17">
        <v>83</v>
      </c>
      <c r="L85" s="17">
        <v>124</v>
      </c>
      <c r="M85" s="17">
        <v>114</v>
      </c>
      <c r="N85" s="17"/>
      <c r="O85" s="17"/>
      <c r="Q85" s="14"/>
    </row>
    <row r="86" spans="2:17" ht="25.5" customHeight="1">
      <c r="B86" s="125" t="s">
        <v>24</v>
      </c>
      <c r="C86" s="125"/>
      <c r="D86" s="18">
        <f>SUM(D83:D85)</f>
        <v>6870</v>
      </c>
      <c r="E86" s="18">
        <f t="shared" ref="E86:O86" si="11">SUM(E83:E85)</f>
        <v>5668</v>
      </c>
      <c r="F86" s="18">
        <f t="shared" si="11"/>
        <v>6750</v>
      </c>
      <c r="G86" s="18">
        <f t="shared" si="11"/>
        <v>4448</v>
      </c>
      <c r="H86" s="18">
        <f t="shared" si="11"/>
        <v>6048</v>
      </c>
      <c r="I86" s="18">
        <f t="shared" si="11"/>
        <v>4648</v>
      </c>
      <c r="J86" s="18">
        <f t="shared" si="11"/>
        <v>5459</v>
      </c>
      <c r="K86" s="18">
        <f t="shared" si="11"/>
        <v>5692</v>
      </c>
      <c r="L86" s="18">
        <f t="shared" si="11"/>
        <v>6018</v>
      </c>
      <c r="M86" s="18">
        <f t="shared" si="11"/>
        <v>7348</v>
      </c>
      <c r="N86" s="18">
        <f t="shared" si="11"/>
        <v>0</v>
      </c>
      <c r="O86" s="18">
        <f t="shared" si="11"/>
        <v>0</v>
      </c>
    </row>
    <row r="87" spans="2:17" s="9" customFormat="1"/>
    <row r="88" spans="2:17" s="9" customFormat="1"/>
    <row r="89" spans="2:17" s="9" customFormat="1"/>
    <row r="90" spans="2:17" s="9" customFormat="1"/>
    <row r="91" spans="2:17" s="9" customFormat="1"/>
    <row r="92" spans="2:17" s="9" customFormat="1"/>
    <row r="93" spans="2:17" s="9" customFormat="1"/>
    <row r="94" spans="2:17" s="9" customFormat="1"/>
    <row r="95" spans="2:17" s="9" customFormat="1"/>
    <row r="96" spans="2:17" s="9" customFormat="1"/>
    <row r="97" s="9" customFormat="1"/>
    <row r="98" s="9" customFormat="1"/>
    <row r="99" s="9" customFormat="1"/>
    <row r="100" s="9" customFormat="1"/>
    <row r="101" s="9" customFormat="1"/>
    <row r="102" s="9" customFormat="1"/>
    <row r="103" s="9" customFormat="1"/>
    <row r="104" s="9" customFormat="1"/>
    <row r="105" s="9" customFormat="1"/>
    <row r="106" s="9" customFormat="1"/>
    <row r="107" s="9" customFormat="1"/>
    <row r="108" s="9" customFormat="1"/>
    <row r="109" s="9" customFormat="1"/>
    <row r="110" s="9" customFormat="1"/>
    <row r="111" s="9" customFormat="1"/>
    <row r="112" s="9" customFormat="1"/>
    <row r="113" s="9" customFormat="1"/>
    <row r="114" s="9" customFormat="1"/>
    <row r="115" s="9" customFormat="1"/>
    <row r="116" s="9" customFormat="1"/>
    <row r="117" s="9" customFormat="1"/>
    <row r="118" s="9" customFormat="1"/>
    <row r="119" s="9" customFormat="1"/>
    <row r="120" s="9" customFormat="1"/>
    <row r="121" s="9" customFormat="1"/>
    <row r="122" s="9" customFormat="1"/>
    <row r="123" s="9" customFormat="1"/>
    <row r="124" s="9" customFormat="1"/>
    <row r="125" s="9" customFormat="1"/>
    <row r="126" s="9" customFormat="1"/>
    <row r="127" s="9" customFormat="1"/>
    <row r="128" s="9" customFormat="1"/>
    <row r="129" s="9" customFormat="1"/>
    <row r="130" s="9" customFormat="1"/>
    <row r="131" s="9" customFormat="1"/>
    <row r="132" s="9" customFormat="1"/>
    <row r="133" s="9" customFormat="1"/>
    <row r="134" s="9" customFormat="1"/>
    <row r="135" s="9" customFormat="1"/>
    <row r="136" s="9" customFormat="1"/>
    <row r="137" s="9" customFormat="1"/>
    <row r="138" s="9" customFormat="1"/>
    <row r="139" s="9" customFormat="1"/>
    <row r="140" s="9" customFormat="1"/>
    <row r="141" s="9" customFormat="1"/>
    <row r="142" s="9" customFormat="1"/>
    <row r="143" s="9" customFormat="1"/>
    <row r="144" s="9" customFormat="1"/>
    <row r="145" s="9" customFormat="1"/>
    <row r="146" s="9" customFormat="1"/>
    <row r="147" s="9" customFormat="1"/>
    <row r="148" s="9" customFormat="1"/>
    <row r="149" s="9" customFormat="1"/>
    <row r="150" s="9" customFormat="1"/>
    <row r="151" s="9" customFormat="1"/>
    <row r="152" s="9" customFormat="1"/>
    <row r="153" s="9" customFormat="1"/>
    <row r="154" s="9" customFormat="1"/>
    <row r="155" s="9" customFormat="1"/>
    <row r="156" s="9" customFormat="1"/>
    <row r="157" s="9" customFormat="1"/>
    <row r="158" s="9" customFormat="1"/>
    <row r="159" s="9" customFormat="1"/>
    <row r="160" s="9" customFormat="1"/>
    <row r="161" s="9" customFormat="1"/>
    <row r="162" s="9" customFormat="1"/>
    <row r="163" s="9" customFormat="1"/>
    <row r="164" s="9" customFormat="1"/>
    <row r="165" s="9" customFormat="1"/>
    <row r="166" s="9" customFormat="1"/>
    <row r="167" s="9" customFormat="1"/>
    <row r="168" s="9" customFormat="1"/>
    <row r="169" s="9" customFormat="1"/>
    <row r="170" s="9" customFormat="1"/>
    <row r="171" s="9" customFormat="1"/>
    <row r="172" s="9" customFormat="1"/>
    <row r="173" s="9" customFormat="1"/>
    <row r="174" s="9" customFormat="1"/>
    <row r="175" s="9" customFormat="1"/>
    <row r="176" s="9" customFormat="1"/>
    <row r="177" s="9" customFormat="1"/>
    <row r="178" s="9" customFormat="1"/>
    <row r="179" s="9" customFormat="1"/>
    <row r="180" s="9" customFormat="1"/>
    <row r="181" s="9" customFormat="1"/>
    <row r="182" s="9" customFormat="1"/>
    <row r="183" s="9" customFormat="1"/>
    <row r="184" s="9" customFormat="1"/>
    <row r="185" s="9" customFormat="1"/>
    <row r="186" s="9" customFormat="1"/>
    <row r="187" s="9" customFormat="1"/>
    <row r="188" s="9" customFormat="1"/>
    <row r="189" s="9" customFormat="1"/>
    <row r="190" s="9" customFormat="1"/>
    <row r="191" s="9" customFormat="1"/>
    <row r="192" s="9" customFormat="1"/>
    <row r="193" s="9" customFormat="1"/>
    <row r="194" s="9" customFormat="1"/>
    <row r="195" s="9" customFormat="1"/>
    <row r="196" s="9" customFormat="1"/>
    <row r="197" s="9" customFormat="1"/>
    <row r="198" s="9" customFormat="1"/>
    <row r="199" s="9" customFormat="1"/>
    <row r="200" s="9" customFormat="1"/>
    <row r="201" s="9" customFormat="1"/>
    <row r="202" s="9" customFormat="1"/>
    <row r="203" s="9" customFormat="1"/>
    <row r="204" s="9" customFormat="1"/>
    <row r="205" s="9" customFormat="1"/>
    <row r="206" s="9" customFormat="1"/>
    <row r="207" s="9" customFormat="1"/>
    <row r="208" s="9" customFormat="1"/>
    <row r="209" s="9" customFormat="1"/>
    <row r="210" s="9" customFormat="1"/>
    <row r="211" s="9" customFormat="1"/>
    <row r="212" s="9" customFormat="1"/>
    <row r="213" s="9" customFormat="1"/>
    <row r="214" s="9" customFormat="1"/>
    <row r="215" s="9" customFormat="1"/>
    <row r="216" s="9" customFormat="1"/>
    <row r="217" s="9" customFormat="1"/>
    <row r="218" s="9" customFormat="1"/>
    <row r="219" s="9" customFormat="1"/>
    <row r="220" s="9" customFormat="1"/>
    <row r="221" s="9" customFormat="1"/>
    <row r="222" s="9" customFormat="1"/>
  </sheetData>
  <mergeCells count="57">
    <mergeCell ref="B27:C27"/>
    <mergeCell ref="B32:C32"/>
    <mergeCell ref="B33:C33"/>
    <mergeCell ref="B26:C26"/>
    <mergeCell ref="B28:C28"/>
    <mergeCell ref="B30:C31"/>
    <mergeCell ref="B3:F3"/>
    <mergeCell ref="B4:F4"/>
    <mergeCell ref="B12:C12"/>
    <mergeCell ref="B10:C10"/>
    <mergeCell ref="B11:C11"/>
    <mergeCell ref="B9:C9"/>
    <mergeCell ref="B7:O7"/>
    <mergeCell ref="B5:O5"/>
    <mergeCell ref="B37:O37"/>
    <mergeCell ref="B40:C40"/>
    <mergeCell ref="B41:C41"/>
    <mergeCell ref="B62:O62"/>
    <mergeCell ref="B57:C57"/>
    <mergeCell ref="B58:C58"/>
    <mergeCell ref="B48:C48"/>
    <mergeCell ref="B51:C51"/>
    <mergeCell ref="B52:C52"/>
    <mergeCell ref="B53:C53"/>
    <mergeCell ref="B56:C56"/>
    <mergeCell ref="B39:C39"/>
    <mergeCell ref="B46:C46"/>
    <mergeCell ref="B47:C47"/>
    <mergeCell ref="B14:C15"/>
    <mergeCell ref="B17:C18"/>
    <mergeCell ref="B22:C22"/>
    <mergeCell ref="B24:C25"/>
    <mergeCell ref="B78:C78"/>
    <mergeCell ref="B69:C69"/>
    <mergeCell ref="B44:C45"/>
    <mergeCell ref="B49:C49"/>
    <mergeCell ref="B42:C42"/>
    <mergeCell ref="B34:C34"/>
    <mergeCell ref="B54:C54"/>
    <mergeCell ref="B59:C59"/>
    <mergeCell ref="B67:C67"/>
    <mergeCell ref="B65:C65"/>
    <mergeCell ref="B66:C66"/>
    <mergeCell ref="B64:C64"/>
    <mergeCell ref="B79:C79"/>
    <mergeCell ref="B80:C80"/>
    <mergeCell ref="B86:C86"/>
    <mergeCell ref="B70:C70"/>
    <mergeCell ref="B71:C71"/>
    <mergeCell ref="B72:C72"/>
    <mergeCell ref="B77:C77"/>
    <mergeCell ref="B75:O75"/>
    <mergeCell ref="B82:C82"/>
    <mergeCell ref="C81:D81"/>
    <mergeCell ref="B83:C83"/>
    <mergeCell ref="B84:C84"/>
    <mergeCell ref="B85:C85"/>
  </mergeCells>
  <pageMargins left="0.45" right="0.45" top="0.25" bottom="0.25" header="0.3" footer="0.3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13"/>
  <sheetViews>
    <sheetView tabSelected="1" zoomScale="50" zoomScaleNormal="50" workbookViewId="0">
      <selection activeCell="N40" sqref="N40"/>
    </sheetView>
  </sheetViews>
  <sheetFormatPr defaultColWidth="9.1796875" defaultRowHeight="15.5"/>
  <cols>
    <col min="1" max="1" width="9.1796875" style="48"/>
    <col min="2" max="2" width="17.54296875" style="48" customWidth="1"/>
    <col min="3" max="3" width="2.81640625" style="47" customWidth="1"/>
    <col min="4" max="4" width="35" style="2" customWidth="1"/>
    <col min="5" max="5" width="17.7265625" style="2" customWidth="1"/>
    <col min="6" max="6" width="17.1796875" style="3" customWidth="1"/>
    <col min="7" max="7" width="18" style="50" customWidth="1"/>
    <col min="8" max="8" width="27.1796875" style="48" customWidth="1"/>
    <col min="9" max="9" width="35.54296875" style="1" customWidth="1"/>
    <col min="10" max="10" width="17.54296875" style="1" customWidth="1"/>
    <col min="11" max="11" width="12" style="1" customWidth="1"/>
    <col min="12" max="12" width="16.26953125" style="1" customWidth="1"/>
    <col min="13" max="31" width="9.1796875" style="48"/>
    <col min="32" max="16384" width="9.1796875" style="1"/>
  </cols>
  <sheetData>
    <row r="1" spans="2:12" s="48" customFormat="1">
      <c r="C1" s="47"/>
      <c r="D1" s="49"/>
      <c r="E1" s="49"/>
      <c r="F1" s="50"/>
      <c r="G1" s="50"/>
    </row>
    <row r="2" spans="2:12" s="48" customFormat="1" ht="72" customHeight="1">
      <c r="C2" s="47"/>
      <c r="D2" s="49"/>
      <c r="E2" s="49"/>
      <c r="F2" s="50"/>
      <c r="G2" s="50"/>
    </row>
    <row r="3" spans="2:12" s="48" customFormat="1" ht="22.5" customHeight="1">
      <c r="B3" s="138" t="s">
        <v>30</v>
      </c>
      <c r="C3" s="138"/>
      <c r="D3" s="138"/>
      <c r="E3" s="138"/>
      <c r="F3" s="50"/>
      <c r="G3" s="50"/>
    </row>
    <row r="4" spans="2:12" s="48" customFormat="1" ht="20.25" customHeight="1">
      <c r="B4" s="66" t="s">
        <v>29</v>
      </c>
      <c r="C4" s="66"/>
      <c r="D4" s="49"/>
      <c r="E4" s="49"/>
      <c r="F4" s="50"/>
      <c r="G4" s="50"/>
    </row>
    <row r="5" spans="2:12" s="48" customFormat="1" ht="20.25" customHeight="1">
      <c r="B5" s="66"/>
      <c r="C5" s="66"/>
      <c r="D5" s="49"/>
      <c r="E5" s="49"/>
      <c r="F5" s="50"/>
      <c r="G5" s="50"/>
    </row>
    <row r="6" spans="2:12" s="48" customFormat="1" ht="29.25" customHeight="1">
      <c r="C6" s="51"/>
      <c r="D6" s="148" t="s">
        <v>15</v>
      </c>
      <c r="E6" s="148"/>
      <c r="F6" s="148"/>
      <c r="G6" s="148"/>
      <c r="I6" s="148" t="s">
        <v>15</v>
      </c>
      <c r="J6" s="148"/>
      <c r="K6" s="148"/>
      <c r="L6" s="148"/>
    </row>
    <row r="7" spans="2:12" s="48" customFormat="1" ht="10.5" customHeight="1">
      <c r="C7" s="51"/>
      <c r="D7" s="8"/>
      <c r="E7" s="8"/>
      <c r="F7" s="8"/>
      <c r="G7" s="8"/>
    </row>
    <row r="8" spans="2:12" s="48" customFormat="1" ht="14">
      <c r="D8" s="149" t="s">
        <v>60</v>
      </c>
      <c r="E8" s="150"/>
      <c r="F8" s="150"/>
      <c r="G8" s="151"/>
      <c r="H8" s="67"/>
      <c r="I8" s="149" t="s">
        <v>76</v>
      </c>
      <c r="J8" s="150"/>
      <c r="K8" s="150"/>
      <c r="L8" s="151"/>
    </row>
    <row r="9" spans="2:12" s="48" customFormat="1" ht="21.75" customHeight="1">
      <c r="D9" s="152" t="s">
        <v>61</v>
      </c>
      <c r="E9" s="153"/>
      <c r="F9" s="153"/>
      <c r="G9" s="154"/>
      <c r="H9" s="67"/>
      <c r="I9" s="152" t="s">
        <v>77</v>
      </c>
      <c r="J9" s="153"/>
      <c r="K9" s="153"/>
      <c r="L9" s="154"/>
    </row>
    <row r="10" spans="2:12" s="48" customFormat="1" ht="18.75" customHeight="1">
      <c r="G10" s="7"/>
    </row>
    <row r="11" spans="2:12" s="48" customFormat="1" ht="25.5" customHeight="1">
      <c r="C11" s="6"/>
      <c r="D11" s="155" t="s">
        <v>63</v>
      </c>
      <c r="E11" s="156"/>
      <c r="F11" s="156"/>
      <c r="G11" s="157"/>
      <c r="I11" s="155" t="s">
        <v>63</v>
      </c>
      <c r="J11" s="156"/>
      <c r="K11" s="156"/>
      <c r="L11" s="157"/>
    </row>
    <row r="12" spans="2:12" s="48" customFormat="1" ht="6.75" customHeight="1" thickBot="1">
      <c r="C12" s="6"/>
      <c r="D12" s="68"/>
      <c r="E12" s="68"/>
      <c r="F12" s="68"/>
      <c r="G12" s="68"/>
      <c r="I12" s="55"/>
      <c r="J12" s="55"/>
      <c r="K12" s="55"/>
      <c r="L12" s="55"/>
    </row>
    <row r="13" spans="2:12" ht="31.5" customHeight="1">
      <c r="C13" s="48"/>
      <c r="D13" s="144" t="s">
        <v>17</v>
      </c>
      <c r="E13" s="146" t="s">
        <v>59</v>
      </c>
      <c r="F13" s="147"/>
      <c r="G13" s="142" t="s">
        <v>16</v>
      </c>
      <c r="I13" s="144" t="s">
        <v>17</v>
      </c>
      <c r="J13" s="146" t="s">
        <v>59</v>
      </c>
      <c r="K13" s="147"/>
      <c r="L13" s="142" t="s">
        <v>16</v>
      </c>
    </row>
    <row r="14" spans="2:12" ht="38.25" customHeight="1" thickBot="1">
      <c r="C14" s="65"/>
      <c r="D14" s="145"/>
      <c r="E14" s="86">
        <v>2022</v>
      </c>
      <c r="F14" s="86">
        <v>2023</v>
      </c>
      <c r="G14" s="143"/>
      <c r="I14" s="145"/>
      <c r="J14" s="86">
        <v>2022</v>
      </c>
      <c r="K14" s="86">
        <v>2023</v>
      </c>
      <c r="L14" s="143"/>
    </row>
    <row r="15" spans="2:12" ht="38.25" customHeight="1">
      <c r="C15" s="65"/>
      <c r="D15" s="71" t="s">
        <v>74</v>
      </c>
      <c r="E15" s="109">
        <v>38141</v>
      </c>
      <c r="F15" s="106"/>
      <c r="G15" s="107"/>
      <c r="I15" s="71" t="s">
        <v>86</v>
      </c>
      <c r="J15" s="109">
        <v>5795</v>
      </c>
      <c r="K15" s="106"/>
      <c r="L15" s="107"/>
    </row>
    <row r="16" spans="2:12" ht="30" customHeight="1">
      <c r="C16" s="48"/>
      <c r="D16" s="74" t="s">
        <v>73</v>
      </c>
      <c r="E16" s="110">
        <v>38251</v>
      </c>
      <c r="F16" s="92"/>
      <c r="G16" s="93"/>
      <c r="I16" s="73" t="s">
        <v>85</v>
      </c>
      <c r="J16" s="92">
        <v>5914</v>
      </c>
      <c r="K16" s="92"/>
      <c r="L16" s="93"/>
    </row>
    <row r="17" spans="3:32" ht="37.5" customHeight="1" thickBot="1">
      <c r="C17" s="48"/>
      <c r="D17" s="62" t="s">
        <v>75</v>
      </c>
      <c r="E17" s="110">
        <f>SUM(E15:E16)</f>
        <v>76392</v>
      </c>
      <c r="F17" s="94"/>
      <c r="G17" s="95"/>
      <c r="I17" s="99" t="s">
        <v>87</v>
      </c>
      <c r="J17" s="96">
        <f>SUM(J15:J16)</f>
        <v>11709</v>
      </c>
      <c r="K17" s="96"/>
      <c r="L17" s="97"/>
    </row>
    <row r="18" spans="3:32" ht="36.75" customHeight="1" thickBot="1">
      <c r="C18" s="48"/>
      <c r="D18" s="64" t="s">
        <v>18</v>
      </c>
      <c r="E18" s="96">
        <v>386391</v>
      </c>
      <c r="F18" s="96"/>
      <c r="G18" s="97"/>
      <c r="H18" s="52"/>
      <c r="I18" s="98"/>
      <c r="J18" s="70"/>
      <c r="K18" s="70"/>
      <c r="L18" s="60"/>
      <c r="M18" s="52"/>
      <c r="N18" s="52"/>
      <c r="O18" s="52"/>
      <c r="P18" s="52"/>
      <c r="Q18" s="52"/>
      <c r="R18" s="52"/>
    </row>
    <row r="19" spans="3:32" s="48" customFormat="1" ht="18" customHeight="1">
      <c r="H19" s="52"/>
      <c r="I19" s="98"/>
      <c r="J19" s="70"/>
      <c r="K19" s="70"/>
      <c r="L19" s="60"/>
      <c r="M19" s="52"/>
      <c r="N19" s="52"/>
      <c r="O19" s="52"/>
      <c r="P19" s="52"/>
      <c r="Q19" s="52"/>
      <c r="R19" s="52"/>
    </row>
    <row r="20" spans="3:32" ht="21.75" customHeight="1">
      <c r="C20" s="48"/>
      <c r="D20" s="155" t="s">
        <v>64</v>
      </c>
      <c r="E20" s="156"/>
      <c r="F20" s="156"/>
      <c r="G20" s="157"/>
      <c r="H20" s="52"/>
      <c r="I20" s="155" t="s">
        <v>64</v>
      </c>
      <c r="J20" s="156"/>
      <c r="K20" s="156"/>
      <c r="L20" s="157"/>
      <c r="M20" s="52"/>
      <c r="N20" s="52"/>
      <c r="O20" s="52"/>
      <c r="P20" s="52"/>
      <c r="Q20" s="52"/>
      <c r="R20" s="52"/>
    </row>
    <row r="21" spans="3:32" ht="6" customHeight="1" thickBot="1">
      <c r="C21" s="48"/>
      <c r="D21" s="68"/>
      <c r="E21" s="68"/>
      <c r="F21" s="68"/>
      <c r="G21" s="68"/>
      <c r="H21" s="52"/>
      <c r="I21" s="98"/>
      <c r="J21" s="70"/>
      <c r="K21" s="70"/>
      <c r="L21" s="60"/>
      <c r="M21" s="52"/>
      <c r="N21" s="52"/>
      <c r="O21" s="52"/>
      <c r="P21" s="52"/>
      <c r="Q21" s="52"/>
      <c r="R21" s="52"/>
    </row>
    <row r="22" spans="3:32" ht="21.75" customHeight="1">
      <c r="C22" s="48"/>
      <c r="D22" s="144" t="s">
        <v>17</v>
      </c>
      <c r="E22" s="146" t="s">
        <v>59</v>
      </c>
      <c r="F22" s="147"/>
      <c r="G22" s="142" t="s">
        <v>16</v>
      </c>
      <c r="H22" s="52"/>
      <c r="I22" s="144" t="s">
        <v>17</v>
      </c>
      <c r="J22" s="146" t="s">
        <v>59</v>
      </c>
      <c r="K22" s="147"/>
      <c r="L22" s="142" t="s">
        <v>16</v>
      </c>
      <c r="M22" s="52"/>
      <c r="N22" s="52"/>
      <c r="O22" s="52"/>
      <c r="P22" s="52"/>
      <c r="Q22" s="52"/>
      <c r="R22" s="52"/>
    </row>
    <row r="23" spans="3:32" s="48" customFormat="1" ht="36.75" customHeight="1" thickBot="1">
      <c r="D23" s="145"/>
      <c r="E23" s="86">
        <v>2022</v>
      </c>
      <c r="F23" s="86">
        <v>2023</v>
      </c>
      <c r="G23" s="143"/>
      <c r="H23" s="52"/>
      <c r="I23" s="145"/>
      <c r="J23" s="86">
        <v>2022</v>
      </c>
      <c r="K23" s="86">
        <v>2023</v>
      </c>
      <c r="L23" s="143"/>
      <c r="M23" s="52"/>
      <c r="N23" s="52"/>
      <c r="O23" s="52"/>
      <c r="P23" s="52"/>
      <c r="Q23" s="52"/>
      <c r="R23" s="52"/>
    </row>
    <row r="24" spans="3:32" ht="30" customHeight="1">
      <c r="C24" s="48"/>
      <c r="D24" s="74" t="s">
        <v>68</v>
      </c>
      <c r="E24" s="116">
        <v>4426309</v>
      </c>
      <c r="F24" s="87"/>
      <c r="G24" s="88"/>
      <c r="I24" s="74" t="s">
        <v>88</v>
      </c>
      <c r="J24" s="92">
        <v>583110</v>
      </c>
      <c r="K24" s="87"/>
      <c r="L24" s="88"/>
      <c r="M24" s="163"/>
      <c r="N24" s="163"/>
      <c r="O24" s="163"/>
      <c r="P24" s="163"/>
      <c r="Q24" s="54"/>
    </row>
    <row r="25" spans="3:32" ht="30" customHeight="1">
      <c r="C25" s="48"/>
      <c r="D25" s="73" t="s">
        <v>69</v>
      </c>
      <c r="E25" s="110">
        <v>4158952</v>
      </c>
      <c r="F25" s="78"/>
      <c r="G25" s="79"/>
      <c r="H25" s="101"/>
      <c r="I25" s="73" t="s">
        <v>89</v>
      </c>
      <c r="J25" s="110">
        <v>567245</v>
      </c>
      <c r="K25" s="78"/>
      <c r="L25" s="7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4"/>
    </row>
    <row r="26" spans="3:32" ht="30" customHeight="1">
      <c r="C26" s="48"/>
      <c r="D26" s="74" t="s">
        <v>70</v>
      </c>
      <c r="E26" s="117">
        <v>17530</v>
      </c>
      <c r="F26" s="87"/>
      <c r="G26" s="88"/>
      <c r="H26" s="52"/>
      <c r="I26" s="62" t="s">
        <v>90</v>
      </c>
      <c r="J26" s="110">
        <v>709</v>
      </c>
      <c r="K26" s="78"/>
      <c r="L26" s="10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4"/>
    </row>
    <row r="27" spans="3:32" ht="30" customHeight="1" thickBot="1">
      <c r="C27" s="48"/>
      <c r="D27" s="73" t="s">
        <v>71</v>
      </c>
      <c r="E27" s="118">
        <f>SUM(E24:E26)</f>
        <v>8602791</v>
      </c>
      <c r="F27" s="78"/>
      <c r="G27" s="79"/>
      <c r="H27" s="52"/>
      <c r="I27" s="103" t="s">
        <v>87</v>
      </c>
      <c r="J27" s="112">
        <f>SUM(J24:J26)</f>
        <v>1151064</v>
      </c>
      <c r="K27" s="120"/>
      <c r="L27" s="104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52"/>
      <c r="AC27" s="52"/>
      <c r="AD27" s="52"/>
      <c r="AE27" s="52"/>
      <c r="AF27" s="4"/>
    </row>
    <row r="28" spans="3:32" ht="30" customHeight="1" thickBot="1">
      <c r="C28" s="48"/>
      <c r="D28" s="72" t="s">
        <v>19</v>
      </c>
      <c r="E28" s="119">
        <v>2719064</v>
      </c>
      <c r="F28" s="77"/>
      <c r="G28" s="80"/>
      <c r="H28" s="52"/>
      <c r="I28" s="98"/>
      <c r="J28" s="100"/>
      <c r="K28" s="100"/>
      <c r="L28" s="60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52"/>
      <c r="AC28" s="52"/>
      <c r="AD28" s="52"/>
      <c r="AE28" s="52"/>
      <c r="AF28" s="4"/>
    </row>
    <row r="29" spans="3:32" s="48" customFormat="1" ht="17.25" customHeight="1">
      <c r="G29" s="60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2"/>
      <c r="AB29" s="52"/>
      <c r="AC29" s="52"/>
      <c r="AD29" s="52"/>
      <c r="AE29" s="52"/>
      <c r="AF29" s="52"/>
    </row>
    <row r="30" spans="3:32" ht="24" customHeight="1">
      <c r="C30" s="69"/>
      <c r="D30" s="155" t="s">
        <v>62</v>
      </c>
      <c r="E30" s="156"/>
      <c r="F30" s="156"/>
      <c r="G30" s="157"/>
      <c r="I30" s="155" t="s">
        <v>62</v>
      </c>
      <c r="J30" s="156"/>
      <c r="K30" s="156"/>
      <c r="L30" s="157"/>
      <c r="M30" s="52"/>
      <c r="N30" s="52"/>
      <c r="O30" s="52"/>
      <c r="P30" s="52"/>
      <c r="Q30" s="52"/>
      <c r="R30" s="52"/>
      <c r="S30" s="52"/>
      <c r="T30" s="52"/>
    </row>
    <row r="31" spans="3:32" s="48" customFormat="1" ht="6" customHeight="1" thickBot="1">
      <c r="C31" s="69"/>
      <c r="D31" s="61"/>
      <c r="E31" s="61"/>
      <c r="F31" s="61"/>
      <c r="G31" s="61"/>
      <c r="I31" s="61"/>
      <c r="J31" s="61"/>
      <c r="K31" s="61"/>
      <c r="L31" s="61"/>
      <c r="M31" s="52"/>
      <c r="N31" s="52"/>
      <c r="O31" s="52"/>
      <c r="P31" s="52"/>
      <c r="Q31" s="52"/>
      <c r="R31" s="52"/>
      <c r="S31" s="52"/>
      <c r="T31" s="52"/>
    </row>
    <row r="32" spans="3:32" s="48" customFormat="1" ht="36" customHeight="1">
      <c r="C32" s="69"/>
      <c r="D32" s="144" t="s">
        <v>17</v>
      </c>
      <c r="E32" s="146" t="s">
        <v>59</v>
      </c>
      <c r="F32" s="147"/>
      <c r="G32" s="142" t="s">
        <v>16</v>
      </c>
      <c r="I32" s="144" t="s">
        <v>17</v>
      </c>
      <c r="J32" s="146" t="s">
        <v>59</v>
      </c>
      <c r="K32" s="147"/>
      <c r="L32" s="142" t="s">
        <v>16</v>
      </c>
      <c r="M32" s="52"/>
      <c r="N32" s="52"/>
      <c r="O32" s="52"/>
      <c r="P32" s="52"/>
      <c r="Q32" s="52"/>
      <c r="R32" s="52"/>
      <c r="S32" s="52"/>
      <c r="T32" s="52"/>
    </row>
    <row r="33" spans="3:48" s="48" customFormat="1" ht="26.25" customHeight="1" thickBot="1">
      <c r="C33" s="69"/>
      <c r="D33" s="161"/>
      <c r="E33" s="105">
        <v>2022</v>
      </c>
      <c r="F33" s="63">
        <v>2023</v>
      </c>
      <c r="G33" s="162"/>
      <c r="I33" s="161"/>
      <c r="J33" s="63">
        <v>2022</v>
      </c>
      <c r="K33" s="63">
        <v>2023</v>
      </c>
      <c r="L33" s="162"/>
      <c r="M33" s="52"/>
      <c r="N33" s="123"/>
      <c r="O33" s="52"/>
      <c r="P33" s="52"/>
      <c r="Q33" s="52"/>
      <c r="R33" s="52"/>
      <c r="S33" s="52"/>
      <c r="T33" s="52"/>
    </row>
    <row r="34" spans="3:48" ht="30" customHeight="1">
      <c r="C34" s="48"/>
      <c r="D34" s="76" t="s">
        <v>20</v>
      </c>
      <c r="E34" s="109">
        <v>87589.997999999992</v>
      </c>
      <c r="F34" s="89"/>
      <c r="G34" s="90"/>
      <c r="H34" s="52"/>
      <c r="I34" s="76" t="s">
        <v>20</v>
      </c>
      <c r="J34" s="109">
        <v>318.81200000000001</v>
      </c>
      <c r="K34" s="89"/>
      <c r="L34" s="90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</row>
    <row r="35" spans="3:48" ht="30" customHeight="1">
      <c r="C35" s="48"/>
      <c r="D35" s="81" t="s">
        <v>21</v>
      </c>
      <c r="E35" s="110">
        <v>58111.282999999996</v>
      </c>
      <c r="F35" s="78"/>
      <c r="G35" s="91"/>
      <c r="H35" s="52"/>
      <c r="I35" s="81" t="s">
        <v>21</v>
      </c>
      <c r="J35" s="110">
        <v>324.822</v>
      </c>
      <c r="K35" s="78"/>
      <c r="L35" s="91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</row>
    <row r="36" spans="3:48" ht="30" customHeight="1" thickBot="1">
      <c r="C36" s="48"/>
      <c r="D36" s="75" t="s">
        <v>22</v>
      </c>
      <c r="E36" s="111">
        <f>SUM(E34:E35)</f>
        <v>145701.28099999999</v>
      </c>
      <c r="F36" s="77"/>
      <c r="G36" s="5"/>
      <c r="H36" s="52"/>
      <c r="I36" s="75" t="s">
        <v>22</v>
      </c>
      <c r="J36" s="111">
        <v>643.63400000000001</v>
      </c>
      <c r="K36" s="77"/>
      <c r="L36" s="5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2"/>
      <c r="AC36" s="52"/>
      <c r="AD36" s="52"/>
      <c r="AE36" s="52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</row>
    <row r="37" spans="3:48" s="48" customFormat="1" ht="18" customHeight="1">
      <c r="G37" s="61"/>
      <c r="H37" s="84"/>
      <c r="I37" s="164"/>
      <c r="J37" s="164"/>
      <c r="K37" s="164"/>
      <c r="L37" s="164"/>
      <c r="M37" s="52"/>
      <c r="N37" s="52"/>
      <c r="O37" s="52"/>
      <c r="P37" s="52"/>
      <c r="Q37" s="52"/>
      <c r="R37" s="52"/>
      <c r="S37" s="52"/>
      <c r="T37" s="52"/>
    </row>
    <row r="38" spans="3:48" ht="25.5" customHeight="1">
      <c r="C38" s="69"/>
      <c r="D38" s="155" t="s">
        <v>72</v>
      </c>
      <c r="E38" s="156"/>
      <c r="F38" s="156"/>
      <c r="G38" s="157"/>
      <c r="H38" s="52"/>
      <c r="I38" s="155" t="s">
        <v>72</v>
      </c>
      <c r="J38" s="156"/>
      <c r="K38" s="156"/>
      <c r="L38" s="157"/>
      <c r="M38" s="52"/>
      <c r="N38" s="52"/>
      <c r="O38" s="52"/>
      <c r="P38" s="52"/>
      <c r="Q38" s="52"/>
      <c r="R38" s="52"/>
      <c r="S38" s="52"/>
      <c r="T38" s="52"/>
    </row>
    <row r="39" spans="3:48" s="48" customFormat="1" ht="6" customHeight="1" thickBot="1">
      <c r="C39" s="69"/>
      <c r="D39" s="54"/>
      <c r="E39" s="54"/>
      <c r="F39" s="54"/>
      <c r="G39" s="54"/>
      <c r="H39" s="52"/>
      <c r="I39" s="98"/>
      <c r="J39" s="70"/>
      <c r="K39" s="70"/>
      <c r="L39" s="60"/>
      <c r="M39" s="52"/>
      <c r="N39" s="52"/>
      <c r="O39" s="52"/>
      <c r="P39" s="52"/>
      <c r="Q39" s="52"/>
      <c r="R39" s="52"/>
      <c r="S39" s="52"/>
      <c r="T39" s="52"/>
    </row>
    <row r="40" spans="3:48" s="48" customFormat="1" ht="30.75" customHeight="1">
      <c r="C40" s="69"/>
      <c r="D40" s="144" t="s">
        <v>17</v>
      </c>
      <c r="E40" s="146" t="s">
        <v>59</v>
      </c>
      <c r="F40" s="147"/>
      <c r="G40" s="142" t="s">
        <v>16</v>
      </c>
      <c r="H40" s="52"/>
      <c r="I40" s="144" t="s">
        <v>17</v>
      </c>
      <c r="J40" s="146" t="s">
        <v>59</v>
      </c>
      <c r="K40" s="147"/>
      <c r="L40" s="142" t="s">
        <v>16</v>
      </c>
      <c r="M40" s="52"/>
      <c r="N40" s="52"/>
      <c r="O40" s="52"/>
      <c r="P40" s="52"/>
      <c r="Q40" s="52"/>
      <c r="R40" s="52"/>
      <c r="S40" s="52"/>
      <c r="T40" s="52"/>
    </row>
    <row r="41" spans="3:48" s="48" customFormat="1" ht="25.5" customHeight="1" thickBot="1">
      <c r="C41" s="69"/>
      <c r="D41" s="145"/>
      <c r="E41" s="86">
        <v>2022</v>
      </c>
      <c r="F41" s="86">
        <v>2023</v>
      </c>
      <c r="G41" s="143"/>
      <c r="H41" s="52"/>
      <c r="I41" s="145"/>
      <c r="J41" s="86">
        <v>2022</v>
      </c>
      <c r="K41" s="86">
        <v>2023</v>
      </c>
      <c r="L41" s="143"/>
      <c r="M41" s="52"/>
      <c r="N41" s="52"/>
      <c r="O41" s="52"/>
      <c r="P41" s="52"/>
      <c r="Q41" s="52"/>
      <c r="R41" s="52"/>
      <c r="S41" s="52"/>
      <c r="T41" s="52"/>
    </row>
    <row r="42" spans="3:48" ht="30" customHeight="1">
      <c r="C42" s="48"/>
      <c r="D42" s="85" t="s">
        <v>67</v>
      </c>
      <c r="E42" s="116">
        <v>638.44200000000001</v>
      </c>
      <c r="F42" s="87"/>
      <c r="G42" s="88"/>
      <c r="H42" s="52"/>
      <c r="I42" s="85" t="s">
        <v>91</v>
      </c>
      <c r="J42" s="113">
        <v>19.901999999999997</v>
      </c>
      <c r="K42" s="87"/>
      <c r="L42" s="88"/>
      <c r="M42" s="52"/>
      <c r="N42" s="52"/>
      <c r="O42" s="52"/>
      <c r="P42" s="52"/>
      <c r="Q42" s="52"/>
      <c r="R42" s="52"/>
      <c r="S42" s="52"/>
      <c r="T42" s="52"/>
    </row>
    <row r="43" spans="3:48" ht="30" customHeight="1">
      <c r="C43" s="48"/>
      <c r="D43" s="82" t="s">
        <v>65</v>
      </c>
      <c r="E43" s="110">
        <v>429.19</v>
      </c>
      <c r="F43" s="78"/>
      <c r="G43" s="79"/>
      <c r="H43" s="101"/>
      <c r="I43" s="82" t="s">
        <v>92</v>
      </c>
      <c r="J43" s="114">
        <v>0.10200000000000001</v>
      </c>
      <c r="K43" s="78"/>
      <c r="L43" s="79"/>
      <c r="M43" s="52"/>
      <c r="N43" s="52"/>
      <c r="O43" s="52"/>
      <c r="P43" s="52"/>
      <c r="Q43" s="52"/>
      <c r="R43" s="52"/>
      <c r="S43" s="52"/>
      <c r="T43" s="52"/>
    </row>
    <row r="44" spans="3:48" s="48" customFormat="1" ht="26.25" customHeight="1" thickBot="1">
      <c r="C44" s="53"/>
      <c r="D44" s="83" t="s">
        <v>66</v>
      </c>
      <c r="E44" s="96">
        <f>SUM(E42:E43)</f>
        <v>1067.6320000000001</v>
      </c>
      <c r="F44" s="77"/>
      <c r="G44" s="80"/>
      <c r="I44" s="83" t="s">
        <v>93</v>
      </c>
      <c r="J44" s="115">
        <v>20.003999999999998</v>
      </c>
      <c r="K44" s="77"/>
      <c r="L44" s="80"/>
      <c r="M44" s="52"/>
      <c r="N44" s="52"/>
      <c r="O44" s="52"/>
      <c r="P44" s="52"/>
      <c r="Q44" s="52"/>
      <c r="R44" s="52"/>
      <c r="S44" s="52"/>
      <c r="T44" s="52"/>
    </row>
    <row r="45" spans="3:48" s="48" customFormat="1" ht="14">
      <c r="C45" s="159"/>
      <c r="D45" s="159"/>
      <c r="E45" s="159"/>
      <c r="F45" s="159"/>
      <c r="G45" s="56"/>
      <c r="H45" s="52"/>
      <c r="I45" s="159"/>
      <c r="J45" s="159"/>
      <c r="K45" s="159"/>
      <c r="L45" s="159"/>
      <c r="M45" s="52"/>
      <c r="N45" s="52"/>
      <c r="O45" s="52"/>
      <c r="P45" s="52"/>
      <c r="Q45" s="52"/>
      <c r="R45" s="52"/>
      <c r="S45" s="52"/>
      <c r="T45" s="52"/>
    </row>
    <row r="46" spans="3:48" s="48" customFormat="1">
      <c r="C46" s="160"/>
      <c r="D46" s="160"/>
      <c r="E46" s="160"/>
      <c r="F46" s="160"/>
      <c r="G46" s="57"/>
      <c r="I46" s="160"/>
      <c r="J46" s="160"/>
      <c r="K46" s="160"/>
      <c r="L46" s="160"/>
      <c r="O46" s="52"/>
      <c r="P46" s="52"/>
      <c r="Q46" s="52"/>
      <c r="R46" s="52"/>
      <c r="S46" s="52"/>
      <c r="T46" s="52"/>
    </row>
    <row r="47" spans="3:48" s="48" customFormat="1" ht="15.75" customHeight="1">
      <c r="C47" s="121"/>
      <c r="D47" s="121"/>
      <c r="E47" s="121"/>
      <c r="F47" s="121"/>
      <c r="G47" s="58"/>
      <c r="O47" s="52"/>
      <c r="P47" s="52"/>
      <c r="Q47" s="52"/>
      <c r="R47" s="52"/>
      <c r="S47" s="52"/>
      <c r="T47" s="52"/>
    </row>
    <row r="48" spans="3:48" s="48" customFormat="1" ht="15.75" customHeight="1">
      <c r="C48" s="121"/>
      <c r="D48" s="121"/>
      <c r="E48" s="121"/>
      <c r="F48" s="121"/>
      <c r="G48" s="58"/>
      <c r="O48" s="52"/>
      <c r="P48" s="52"/>
      <c r="Q48" s="52"/>
      <c r="R48" s="52"/>
      <c r="S48" s="52"/>
      <c r="T48" s="52"/>
    </row>
    <row r="49" spans="3:12" s="48" customFormat="1" ht="15.75" customHeight="1">
      <c r="C49" s="121"/>
      <c r="D49" s="122"/>
      <c r="E49" s="122"/>
      <c r="F49" s="122"/>
      <c r="G49" s="59"/>
    </row>
    <row r="50" spans="3:12" s="48" customFormat="1" ht="15.75" customHeight="1">
      <c r="C50" s="122"/>
      <c r="D50" s="148" t="s">
        <v>15</v>
      </c>
      <c r="E50" s="148"/>
      <c r="F50" s="148"/>
      <c r="G50" s="148"/>
      <c r="I50" s="148" t="s">
        <v>15</v>
      </c>
      <c r="J50" s="148"/>
      <c r="K50" s="148"/>
      <c r="L50" s="148"/>
    </row>
    <row r="51" spans="3:12" s="48" customFormat="1" ht="15.75" customHeight="1">
      <c r="C51" s="47"/>
      <c r="D51" s="158"/>
      <c r="E51" s="158"/>
      <c r="F51" s="158"/>
      <c r="G51" s="158"/>
    </row>
    <row r="52" spans="3:12" s="48" customFormat="1" ht="21" customHeight="1">
      <c r="C52" s="47"/>
      <c r="D52" s="149" t="s">
        <v>78</v>
      </c>
      <c r="E52" s="150"/>
      <c r="F52" s="150"/>
      <c r="G52" s="151"/>
      <c r="I52" s="149" t="s">
        <v>84</v>
      </c>
      <c r="J52" s="150"/>
      <c r="K52" s="150"/>
      <c r="L52" s="151"/>
    </row>
    <row r="53" spans="3:12" s="48" customFormat="1" ht="25.5" customHeight="1">
      <c r="C53" s="47"/>
      <c r="D53" s="152" t="s">
        <v>79</v>
      </c>
      <c r="E53" s="153"/>
      <c r="F53" s="153"/>
      <c r="G53" s="154"/>
      <c r="I53" s="152" t="s">
        <v>83</v>
      </c>
      <c r="J53" s="153"/>
      <c r="K53" s="153"/>
      <c r="L53" s="154"/>
    </row>
    <row r="54" spans="3:12" s="48" customFormat="1" ht="15.75" customHeight="1">
      <c r="C54" s="47"/>
      <c r="D54" s="49"/>
      <c r="E54" s="49"/>
      <c r="F54" s="50"/>
      <c r="G54" s="50"/>
    </row>
    <row r="55" spans="3:12" s="48" customFormat="1" ht="29.25" customHeight="1">
      <c r="C55" s="47"/>
      <c r="D55" s="155" t="s">
        <v>63</v>
      </c>
      <c r="E55" s="156"/>
      <c r="F55" s="156"/>
      <c r="G55" s="157"/>
      <c r="I55" s="155" t="s">
        <v>63</v>
      </c>
      <c r="J55" s="156"/>
      <c r="K55" s="156"/>
      <c r="L55" s="157"/>
    </row>
    <row r="56" spans="3:12" s="48" customFormat="1" ht="6" customHeight="1" thickBot="1">
      <c r="C56" s="47"/>
      <c r="D56" s="49"/>
      <c r="E56" s="49"/>
      <c r="F56" s="50"/>
      <c r="G56" s="50"/>
    </row>
    <row r="57" spans="3:12" s="48" customFormat="1" ht="15" customHeight="1">
      <c r="C57" s="47"/>
      <c r="D57" s="144" t="s">
        <v>17</v>
      </c>
      <c r="E57" s="146" t="s">
        <v>59</v>
      </c>
      <c r="F57" s="147"/>
      <c r="G57" s="142" t="s">
        <v>16</v>
      </c>
      <c r="I57" s="144" t="s">
        <v>17</v>
      </c>
      <c r="J57" s="146" t="s">
        <v>59</v>
      </c>
      <c r="K57" s="147"/>
      <c r="L57" s="142" t="s">
        <v>16</v>
      </c>
    </row>
    <row r="58" spans="3:12" s="48" customFormat="1" ht="15.75" customHeight="1" thickBot="1">
      <c r="C58" s="47"/>
      <c r="D58" s="145"/>
      <c r="E58" s="86">
        <v>2022</v>
      </c>
      <c r="F58" s="86">
        <v>2023</v>
      </c>
      <c r="G58" s="143"/>
      <c r="I58" s="145"/>
      <c r="J58" s="86">
        <v>2022</v>
      </c>
      <c r="K58" s="86">
        <v>2023</v>
      </c>
      <c r="L58" s="143"/>
    </row>
    <row r="59" spans="3:12" s="48" customFormat="1" ht="33.75" customHeight="1">
      <c r="C59" s="47"/>
      <c r="D59" s="108" t="s">
        <v>80</v>
      </c>
      <c r="E59" s="109">
        <v>427</v>
      </c>
      <c r="F59" s="106"/>
      <c r="G59" s="107"/>
      <c r="I59" s="108" t="s">
        <v>80</v>
      </c>
      <c r="J59" s="109">
        <v>438</v>
      </c>
      <c r="K59" s="106"/>
      <c r="L59" s="107"/>
    </row>
    <row r="60" spans="3:12" s="48" customFormat="1" ht="28.5" customHeight="1">
      <c r="C60" s="47"/>
      <c r="D60" s="73" t="s">
        <v>81</v>
      </c>
      <c r="E60" s="92">
        <v>413</v>
      </c>
      <c r="F60" s="92"/>
      <c r="G60" s="93"/>
      <c r="I60" s="73" t="s">
        <v>94</v>
      </c>
      <c r="J60" s="92">
        <v>450</v>
      </c>
      <c r="K60" s="92"/>
      <c r="L60" s="93"/>
    </row>
    <row r="61" spans="3:12" s="48" customFormat="1" ht="29.25" customHeight="1" thickBot="1">
      <c r="C61" s="47"/>
      <c r="D61" s="99" t="s">
        <v>82</v>
      </c>
      <c r="E61" s="96">
        <f>SUM(E59:E60)</f>
        <v>840</v>
      </c>
      <c r="F61" s="96"/>
      <c r="G61" s="97"/>
      <c r="I61" s="99" t="s">
        <v>87</v>
      </c>
      <c r="J61" s="96">
        <f>SUM(J59:J60)</f>
        <v>888</v>
      </c>
      <c r="K61" s="96"/>
      <c r="L61" s="97"/>
    </row>
    <row r="62" spans="3:12" s="48" customFormat="1">
      <c r="C62" s="47"/>
      <c r="D62" s="49"/>
      <c r="E62" s="49"/>
      <c r="F62" s="50"/>
      <c r="G62" s="50"/>
    </row>
    <row r="63" spans="3:12" s="48" customFormat="1">
      <c r="C63" s="47"/>
      <c r="D63" s="49"/>
      <c r="E63" s="49"/>
      <c r="F63" s="50"/>
      <c r="G63" s="50"/>
    </row>
    <row r="64" spans="3:12" s="48" customFormat="1">
      <c r="C64" s="47"/>
      <c r="D64" s="49"/>
      <c r="E64" s="49"/>
      <c r="F64" s="50"/>
      <c r="G64" s="50"/>
    </row>
    <row r="65" spans="3:12" s="48" customFormat="1" ht="15.75" customHeight="1">
      <c r="C65" s="47"/>
      <c r="D65" s="155" t="s">
        <v>64</v>
      </c>
      <c r="E65" s="156"/>
      <c r="F65" s="156"/>
      <c r="G65" s="157"/>
      <c r="I65" s="155" t="s">
        <v>64</v>
      </c>
      <c r="J65" s="156"/>
      <c r="K65" s="156"/>
      <c r="L65" s="157"/>
    </row>
    <row r="66" spans="3:12" s="48" customFormat="1" ht="6.75" customHeight="1" thickBot="1">
      <c r="C66" s="47"/>
      <c r="D66" s="49"/>
      <c r="E66" s="69"/>
      <c r="F66" s="50"/>
      <c r="G66" s="50"/>
    </row>
    <row r="67" spans="3:12" s="48" customFormat="1" ht="24" customHeight="1">
      <c r="C67" s="47"/>
      <c r="D67" s="144" t="s">
        <v>17</v>
      </c>
      <c r="E67" s="146" t="s">
        <v>59</v>
      </c>
      <c r="F67" s="147"/>
      <c r="G67" s="142" t="s">
        <v>16</v>
      </c>
      <c r="I67" s="144" t="s">
        <v>17</v>
      </c>
      <c r="J67" s="146" t="s">
        <v>59</v>
      </c>
      <c r="K67" s="147"/>
      <c r="L67" s="142" t="s">
        <v>16</v>
      </c>
    </row>
    <row r="68" spans="3:12" s="48" customFormat="1" ht="29.25" customHeight="1" thickBot="1">
      <c r="C68" s="47"/>
      <c r="D68" s="145"/>
      <c r="E68" s="86">
        <v>2022</v>
      </c>
      <c r="F68" s="86">
        <v>2023</v>
      </c>
      <c r="G68" s="143"/>
      <c r="I68" s="145"/>
      <c r="J68" s="86">
        <v>2022</v>
      </c>
      <c r="K68" s="86">
        <v>2023</v>
      </c>
      <c r="L68" s="143"/>
    </row>
    <row r="69" spans="3:12" s="48" customFormat="1" ht="27" customHeight="1">
      <c r="C69" s="47"/>
      <c r="D69" s="74" t="s">
        <v>88</v>
      </c>
      <c r="E69" s="92">
        <v>39405</v>
      </c>
      <c r="F69" s="87"/>
      <c r="G69" s="88"/>
      <c r="I69" s="74" t="s">
        <v>95</v>
      </c>
      <c r="J69" s="92">
        <v>35381</v>
      </c>
      <c r="K69" s="87"/>
      <c r="L69" s="88"/>
    </row>
    <row r="70" spans="3:12" s="48" customFormat="1" ht="27" customHeight="1">
      <c r="C70" s="47"/>
      <c r="D70" s="73" t="s">
        <v>96</v>
      </c>
      <c r="E70" s="110">
        <v>31366</v>
      </c>
      <c r="F70" s="78"/>
      <c r="G70" s="79"/>
      <c r="I70" s="73" t="s">
        <v>89</v>
      </c>
      <c r="J70" s="110">
        <v>33645</v>
      </c>
      <c r="K70" s="78"/>
      <c r="L70" s="79"/>
    </row>
    <row r="71" spans="3:12" s="48" customFormat="1" ht="26.25" customHeight="1" thickBot="1">
      <c r="C71" s="47"/>
      <c r="D71" s="103" t="s">
        <v>87</v>
      </c>
      <c r="E71" s="112">
        <f>SUM(E69:E70)</f>
        <v>70771</v>
      </c>
      <c r="F71" s="120"/>
      <c r="G71" s="104"/>
      <c r="I71" s="103" t="s">
        <v>87</v>
      </c>
      <c r="J71" s="112">
        <f>SUM(J69:J70)</f>
        <v>69026</v>
      </c>
      <c r="K71" s="120"/>
      <c r="L71" s="104"/>
    </row>
    <row r="72" spans="3:12" s="48" customFormat="1">
      <c r="C72" s="47"/>
      <c r="D72" s="49"/>
      <c r="E72" s="49"/>
      <c r="F72" s="50"/>
      <c r="G72" s="50"/>
    </row>
    <row r="73" spans="3:12" s="48" customFormat="1">
      <c r="C73" s="47"/>
      <c r="D73" s="49"/>
      <c r="E73" s="49"/>
      <c r="F73" s="50"/>
      <c r="G73" s="50"/>
    </row>
    <row r="74" spans="3:12" s="48" customFormat="1">
      <c r="C74" s="47"/>
      <c r="D74" s="49"/>
      <c r="E74" s="49"/>
      <c r="F74" s="50"/>
      <c r="G74" s="50"/>
    </row>
    <row r="75" spans="3:12" s="48" customFormat="1">
      <c r="C75" s="47"/>
      <c r="D75" s="49"/>
      <c r="E75" s="49"/>
      <c r="F75" s="50"/>
      <c r="G75" s="50"/>
    </row>
    <row r="76" spans="3:12" s="48" customFormat="1">
      <c r="C76" s="47"/>
      <c r="D76" s="49"/>
      <c r="E76" s="49"/>
      <c r="F76" s="50"/>
      <c r="G76" s="50"/>
    </row>
    <row r="77" spans="3:12" s="48" customFormat="1">
      <c r="C77" s="47"/>
      <c r="D77" s="49"/>
      <c r="E77" s="49"/>
      <c r="F77" s="50"/>
      <c r="G77" s="50"/>
    </row>
    <row r="78" spans="3:12" s="48" customFormat="1">
      <c r="C78" s="47"/>
      <c r="D78" s="49"/>
      <c r="E78" s="49"/>
      <c r="F78" s="50"/>
      <c r="G78" s="50"/>
    </row>
    <row r="79" spans="3:12" s="48" customFormat="1">
      <c r="C79" s="47"/>
      <c r="D79" s="49"/>
      <c r="E79" s="49"/>
      <c r="F79" s="50"/>
      <c r="G79" s="50"/>
    </row>
    <row r="80" spans="3:12" s="48" customFormat="1">
      <c r="C80" s="47"/>
      <c r="D80" s="49"/>
      <c r="E80" s="49"/>
      <c r="F80" s="50"/>
      <c r="G80" s="50"/>
    </row>
    <row r="81" spans="3:7" s="48" customFormat="1">
      <c r="C81" s="47"/>
      <c r="D81" s="49"/>
      <c r="E81" s="49"/>
      <c r="F81" s="50"/>
      <c r="G81" s="50"/>
    </row>
    <row r="82" spans="3:7" s="48" customFormat="1">
      <c r="C82" s="47"/>
      <c r="D82" s="49"/>
      <c r="E82" s="49"/>
      <c r="F82" s="50"/>
      <c r="G82" s="50"/>
    </row>
    <row r="83" spans="3:7" s="48" customFormat="1">
      <c r="C83" s="47"/>
      <c r="D83" s="49"/>
      <c r="E83" s="49"/>
      <c r="F83" s="50"/>
      <c r="G83" s="50"/>
    </row>
    <row r="84" spans="3:7" s="48" customFormat="1">
      <c r="C84" s="47"/>
      <c r="D84" s="49"/>
      <c r="E84" s="49"/>
      <c r="F84" s="50"/>
      <c r="G84" s="50"/>
    </row>
    <row r="85" spans="3:7" s="48" customFormat="1">
      <c r="C85" s="47"/>
      <c r="D85" s="49"/>
      <c r="E85" s="49"/>
      <c r="F85" s="50"/>
      <c r="G85" s="50"/>
    </row>
    <row r="86" spans="3:7" s="48" customFormat="1">
      <c r="C86" s="47"/>
      <c r="D86" s="49"/>
      <c r="E86" s="49"/>
      <c r="F86" s="50"/>
      <c r="G86" s="50"/>
    </row>
    <row r="87" spans="3:7" s="48" customFormat="1">
      <c r="C87" s="47"/>
      <c r="D87" s="49"/>
      <c r="E87" s="49"/>
      <c r="F87" s="50"/>
      <c r="G87" s="50"/>
    </row>
    <row r="88" spans="3:7" s="48" customFormat="1">
      <c r="C88" s="47"/>
      <c r="D88" s="49"/>
      <c r="E88" s="49"/>
      <c r="F88" s="50"/>
      <c r="G88" s="50"/>
    </row>
    <row r="89" spans="3:7" s="48" customFormat="1">
      <c r="C89" s="47"/>
      <c r="D89" s="49"/>
      <c r="E89" s="49"/>
      <c r="F89" s="50"/>
      <c r="G89" s="50"/>
    </row>
    <row r="90" spans="3:7" s="48" customFormat="1">
      <c r="C90" s="47"/>
      <c r="D90" s="49"/>
      <c r="E90" s="49"/>
      <c r="F90" s="50"/>
      <c r="G90" s="50"/>
    </row>
    <row r="91" spans="3:7" s="48" customFormat="1">
      <c r="C91" s="47"/>
      <c r="D91" s="49"/>
      <c r="E91" s="49"/>
      <c r="F91" s="50"/>
      <c r="G91" s="50"/>
    </row>
    <row r="92" spans="3:7" s="48" customFormat="1">
      <c r="C92" s="47"/>
      <c r="D92" s="49"/>
      <c r="E92" s="49"/>
      <c r="F92" s="50"/>
      <c r="G92" s="50"/>
    </row>
    <row r="93" spans="3:7" s="48" customFormat="1">
      <c r="C93" s="47"/>
      <c r="D93" s="49"/>
      <c r="E93" s="49"/>
      <c r="F93" s="50"/>
      <c r="G93" s="50"/>
    </row>
    <row r="94" spans="3:7" s="48" customFormat="1">
      <c r="C94" s="47"/>
      <c r="D94" s="49"/>
      <c r="E94" s="49"/>
      <c r="F94" s="50"/>
      <c r="G94" s="50"/>
    </row>
    <row r="95" spans="3:7" s="48" customFormat="1">
      <c r="C95" s="47"/>
      <c r="D95" s="49"/>
      <c r="E95" s="49"/>
      <c r="F95" s="50"/>
      <c r="G95" s="50"/>
    </row>
    <row r="96" spans="3:7" s="48" customFormat="1">
      <c r="C96" s="47"/>
      <c r="D96" s="49"/>
      <c r="E96" s="49"/>
      <c r="F96" s="50"/>
      <c r="G96" s="50"/>
    </row>
    <row r="97" spans="3:7" s="48" customFormat="1">
      <c r="C97" s="47"/>
      <c r="D97" s="49"/>
      <c r="E97" s="49"/>
      <c r="F97" s="50"/>
      <c r="G97" s="50"/>
    </row>
    <row r="98" spans="3:7" s="48" customFormat="1">
      <c r="C98" s="47"/>
      <c r="D98" s="49"/>
      <c r="E98" s="49"/>
      <c r="F98" s="50"/>
      <c r="G98" s="50"/>
    </row>
    <row r="99" spans="3:7" s="48" customFormat="1">
      <c r="C99" s="47"/>
      <c r="D99" s="49"/>
      <c r="E99" s="49"/>
      <c r="F99" s="50"/>
      <c r="G99" s="50"/>
    </row>
    <row r="100" spans="3:7" s="48" customFormat="1">
      <c r="C100" s="47"/>
      <c r="D100" s="49"/>
      <c r="E100" s="49"/>
      <c r="F100" s="50"/>
      <c r="G100" s="50"/>
    </row>
    <row r="101" spans="3:7" s="48" customFormat="1">
      <c r="C101" s="47"/>
      <c r="D101" s="49"/>
      <c r="E101" s="49"/>
      <c r="F101" s="50"/>
      <c r="G101" s="50"/>
    </row>
    <row r="102" spans="3:7" s="48" customFormat="1">
      <c r="C102" s="47"/>
      <c r="D102" s="49"/>
      <c r="E102" s="49"/>
      <c r="F102" s="50"/>
      <c r="G102" s="50"/>
    </row>
    <row r="103" spans="3:7" s="48" customFormat="1">
      <c r="C103" s="47"/>
      <c r="D103" s="49"/>
      <c r="E103" s="49"/>
      <c r="F103" s="50"/>
      <c r="G103" s="50"/>
    </row>
    <row r="104" spans="3:7" s="48" customFormat="1">
      <c r="C104" s="47"/>
      <c r="D104" s="49"/>
      <c r="E104" s="49"/>
      <c r="F104" s="50"/>
      <c r="G104" s="50"/>
    </row>
    <row r="105" spans="3:7" s="48" customFormat="1">
      <c r="C105" s="47"/>
      <c r="D105" s="49"/>
      <c r="E105" s="49"/>
      <c r="F105" s="50"/>
      <c r="G105" s="50"/>
    </row>
    <row r="106" spans="3:7" s="48" customFormat="1">
      <c r="C106" s="47"/>
      <c r="D106" s="49"/>
      <c r="E106" s="49"/>
      <c r="F106" s="50"/>
      <c r="G106" s="50"/>
    </row>
    <row r="107" spans="3:7" s="48" customFormat="1">
      <c r="C107" s="47"/>
      <c r="D107" s="49"/>
      <c r="E107" s="49"/>
      <c r="F107" s="50"/>
      <c r="G107" s="50"/>
    </row>
    <row r="108" spans="3:7" s="48" customFormat="1">
      <c r="C108" s="47"/>
      <c r="D108" s="49"/>
      <c r="E108" s="49"/>
      <c r="F108" s="50"/>
      <c r="G108" s="50"/>
    </row>
    <row r="109" spans="3:7" s="48" customFormat="1">
      <c r="C109" s="47"/>
      <c r="D109" s="49"/>
      <c r="E109" s="49"/>
      <c r="F109" s="50"/>
      <c r="G109" s="50"/>
    </row>
    <row r="110" spans="3:7" s="48" customFormat="1">
      <c r="C110" s="47"/>
      <c r="D110" s="49"/>
      <c r="E110" s="49"/>
      <c r="F110" s="50"/>
      <c r="G110" s="50"/>
    </row>
    <row r="111" spans="3:7" s="48" customFormat="1">
      <c r="C111" s="47"/>
      <c r="D111" s="49"/>
      <c r="E111" s="49"/>
      <c r="F111" s="50"/>
      <c r="G111" s="50"/>
    </row>
    <row r="112" spans="3:7" s="48" customFormat="1">
      <c r="C112" s="47"/>
      <c r="D112" s="49"/>
      <c r="E112" s="49"/>
      <c r="F112" s="50"/>
      <c r="G112" s="50"/>
    </row>
    <row r="113" spans="3:7" s="48" customFormat="1">
      <c r="C113" s="47"/>
      <c r="D113" s="49"/>
      <c r="E113" s="49"/>
      <c r="F113" s="50"/>
      <c r="G113" s="50"/>
    </row>
  </sheetData>
  <mergeCells count="68">
    <mergeCell ref="J40:K40"/>
    <mergeCell ref="L40:L41"/>
    <mergeCell ref="C45:F45"/>
    <mergeCell ref="G40:G41"/>
    <mergeCell ref="D11:G11"/>
    <mergeCell ref="D20:G20"/>
    <mergeCell ref="D30:G30"/>
    <mergeCell ref="D38:G38"/>
    <mergeCell ref="D13:D14"/>
    <mergeCell ref="G13:G14"/>
    <mergeCell ref="D22:D23"/>
    <mergeCell ref="E22:F22"/>
    <mergeCell ref="G22:G23"/>
    <mergeCell ref="M24:P24"/>
    <mergeCell ref="I30:L30"/>
    <mergeCell ref="I37:L37"/>
    <mergeCell ref="I6:L6"/>
    <mergeCell ref="I8:L8"/>
    <mergeCell ref="I9:L9"/>
    <mergeCell ref="I13:I14"/>
    <mergeCell ref="I11:L11"/>
    <mergeCell ref="J13:K13"/>
    <mergeCell ref="L13:L14"/>
    <mergeCell ref="I20:L20"/>
    <mergeCell ref="I22:I23"/>
    <mergeCell ref="J22:K22"/>
    <mergeCell ref="L22:L23"/>
    <mergeCell ref="I32:I33"/>
    <mergeCell ref="J32:K32"/>
    <mergeCell ref="B3:E3"/>
    <mergeCell ref="D9:G9"/>
    <mergeCell ref="E13:F13"/>
    <mergeCell ref="I45:L45"/>
    <mergeCell ref="I46:L46"/>
    <mergeCell ref="D6:G6"/>
    <mergeCell ref="D8:G8"/>
    <mergeCell ref="C46:F46"/>
    <mergeCell ref="D32:D33"/>
    <mergeCell ref="E32:F32"/>
    <mergeCell ref="G32:G33"/>
    <mergeCell ref="D40:D41"/>
    <mergeCell ref="E40:F40"/>
    <mergeCell ref="L32:L33"/>
    <mergeCell ref="I38:L38"/>
    <mergeCell ref="I40:I41"/>
    <mergeCell ref="E57:F57"/>
    <mergeCell ref="G57:G58"/>
    <mergeCell ref="D65:G65"/>
    <mergeCell ref="D51:G51"/>
    <mergeCell ref="D50:G50"/>
    <mergeCell ref="D52:G52"/>
    <mergeCell ref="D53:G53"/>
    <mergeCell ref="L67:L68"/>
    <mergeCell ref="D67:D68"/>
    <mergeCell ref="E67:F67"/>
    <mergeCell ref="G67:G68"/>
    <mergeCell ref="I50:L50"/>
    <mergeCell ref="I52:L52"/>
    <mergeCell ref="I53:L53"/>
    <mergeCell ref="I55:L55"/>
    <mergeCell ref="I57:I58"/>
    <mergeCell ref="J57:K57"/>
    <mergeCell ref="L57:L58"/>
    <mergeCell ref="I65:L65"/>
    <mergeCell ref="I67:I68"/>
    <mergeCell ref="J67:K67"/>
    <mergeCell ref="D55:G55"/>
    <mergeCell ref="D57:D58"/>
  </mergeCells>
  <pageMargins left="0.7" right="0.7" top="0.75" bottom="0.75" header="0.3" footer="0.3"/>
  <pageSetup scale="55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</vt:lpstr>
      <vt:lpstr>annual</vt:lpstr>
    </vt:vector>
  </TitlesOfParts>
  <Company>PACA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Thuraiya Saoud Al-Busaidi</dc:creator>
  <cp:lastModifiedBy>Amal Abdullah Said Al Hinai</cp:lastModifiedBy>
  <cp:lastPrinted>2018-04-25T06:44:29Z</cp:lastPrinted>
  <dcterms:created xsi:type="dcterms:W3CDTF">2018-04-18T07:29:23Z</dcterms:created>
  <dcterms:modified xsi:type="dcterms:W3CDTF">2023-11-29T04:48:01Z</dcterms:modified>
</cp:coreProperties>
</file>