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tatistics\التحديثات الشهرية\موقع الهيئة\البيانات المفتوحة\"/>
    </mc:Choice>
  </mc:AlternateContent>
  <bookViews>
    <workbookView xWindow="0" yWindow="0" windowWidth="24000" windowHeight="9300"/>
  </bookViews>
  <sheets>
    <sheet name="monthly" sheetId="1" r:id="rId1"/>
    <sheet name="annu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C65" i="2" l="1"/>
  <c r="H65" i="2"/>
  <c r="P13" i="1" l="1"/>
  <c r="J63" i="2" l="1"/>
  <c r="J62" i="2"/>
  <c r="I65" i="2"/>
  <c r="J55" i="2"/>
  <c r="J54" i="2"/>
  <c r="I56" i="2"/>
  <c r="E63" i="2"/>
  <c r="E62" i="2"/>
  <c r="E55" i="2"/>
  <c r="E54" i="2"/>
  <c r="D56" i="2"/>
  <c r="D65" i="2"/>
  <c r="E65" i="2"/>
  <c r="J35" i="2"/>
  <c r="J34" i="2"/>
  <c r="H36" i="2"/>
  <c r="J36" i="2" s="1"/>
  <c r="J16" i="2"/>
  <c r="J15" i="2"/>
  <c r="J25" i="2"/>
  <c r="J26" i="2"/>
  <c r="J24" i="2"/>
  <c r="J43" i="2"/>
  <c r="J42" i="2"/>
  <c r="I36" i="2"/>
  <c r="I44" i="2"/>
  <c r="H44" i="2"/>
  <c r="I17" i="2"/>
  <c r="I27" i="2"/>
  <c r="E43" i="2"/>
  <c r="E42" i="2"/>
  <c r="E35" i="2"/>
  <c r="E34" i="2"/>
  <c r="D36" i="2"/>
  <c r="D44" i="2"/>
  <c r="E15" i="2"/>
  <c r="E25" i="2"/>
  <c r="E26" i="2"/>
  <c r="E28" i="2"/>
  <c r="E24" i="2"/>
  <c r="D27" i="2"/>
  <c r="E16" i="2"/>
  <c r="E18" i="2"/>
  <c r="D17" i="2"/>
  <c r="C17" i="2"/>
  <c r="E17" i="2" s="1"/>
  <c r="J44" i="2" l="1"/>
  <c r="M56" i="1"/>
  <c r="L56" i="1"/>
  <c r="J40" i="1" l="1"/>
  <c r="J65" i="2" l="1"/>
  <c r="H56" i="2" l="1"/>
  <c r="J56" i="2" s="1"/>
  <c r="C56" i="2"/>
  <c r="E56" i="2" s="1"/>
  <c r="C27" i="2" l="1"/>
  <c r="E27" i="2" s="1"/>
  <c r="C44" i="2"/>
  <c r="E44" i="2" s="1"/>
  <c r="H17" i="2"/>
  <c r="J17" i="2" s="1"/>
  <c r="H27" i="2"/>
  <c r="J27" i="2" s="1"/>
  <c r="C36" i="2" l="1"/>
  <c r="E36" i="2" s="1"/>
  <c r="D83" i="1" l="1"/>
  <c r="D77" i="1"/>
  <c r="D69" i="1"/>
  <c r="D64" i="1"/>
  <c r="D56" i="1"/>
  <c r="D51" i="1"/>
  <c r="D46" i="1"/>
  <c r="D40" i="1"/>
  <c r="D32" i="1"/>
  <c r="D27" i="1"/>
  <c r="D22" i="1"/>
  <c r="I69" i="1"/>
  <c r="G69" i="1"/>
  <c r="E69" i="1"/>
  <c r="F69" i="1"/>
  <c r="H69" i="1"/>
  <c r="J69" i="1"/>
  <c r="K69" i="1"/>
  <c r="L69" i="1"/>
  <c r="M69" i="1"/>
  <c r="N69" i="1"/>
  <c r="O69" i="1"/>
  <c r="G77" i="1"/>
  <c r="E83" i="1"/>
  <c r="F83" i="1"/>
  <c r="G83" i="1"/>
  <c r="H83" i="1"/>
  <c r="I83" i="1"/>
  <c r="J83" i="1"/>
  <c r="K83" i="1"/>
  <c r="L83" i="1"/>
  <c r="M83" i="1"/>
  <c r="N83" i="1"/>
  <c r="O83" i="1"/>
  <c r="O77" i="1" l="1"/>
  <c r="N77" i="1"/>
  <c r="M77" i="1"/>
  <c r="L77" i="1"/>
  <c r="K77" i="1"/>
  <c r="J77" i="1"/>
  <c r="I77" i="1"/>
  <c r="H77" i="1"/>
  <c r="F77" i="1"/>
  <c r="E77" i="1"/>
  <c r="F27" i="1"/>
  <c r="F22" i="1"/>
  <c r="G13" i="1"/>
  <c r="D13" i="1"/>
  <c r="O64" i="1" l="1"/>
  <c r="N64" i="1"/>
  <c r="M64" i="1"/>
  <c r="L64" i="1"/>
  <c r="K64" i="1"/>
  <c r="J64" i="1"/>
  <c r="I64" i="1"/>
  <c r="H64" i="1"/>
  <c r="G64" i="1"/>
  <c r="F64" i="1"/>
  <c r="E51" i="1" l="1"/>
  <c r="F51" i="1"/>
  <c r="G51" i="1"/>
  <c r="H51" i="1"/>
  <c r="I51" i="1"/>
  <c r="J51" i="1"/>
  <c r="K51" i="1"/>
  <c r="L51" i="1"/>
  <c r="M51" i="1"/>
  <c r="N51" i="1"/>
  <c r="O51" i="1"/>
  <c r="E40" i="1" l="1"/>
  <c r="F40" i="1"/>
  <c r="G40" i="1"/>
  <c r="H40" i="1"/>
  <c r="I40" i="1"/>
  <c r="K40" i="1"/>
  <c r="L40" i="1"/>
  <c r="M40" i="1"/>
  <c r="N40" i="1"/>
  <c r="O40" i="1"/>
  <c r="E56" i="1" l="1"/>
  <c r="F56" i="1"/>
  <c r="G56" i="1"/>
  <c r="H56" i="1"/>
  <c r="I56" i="1"/>
  <c r="J56" i="1"/>
  <c r="K56" i="1"/>
  <c r="N56" i="1"/>
  <c r="O56" i="1"/>
  <c r="E46" i="1"/>
  <c r="F46" i="1"/>
  <c r="G46" i="1"/>
  <c r="H46" i="1"/>
  <c r="I46" i="1"/>
  <c r="J46" i="1"/>
  <c r="K46" i="1"/>
  <c r="L46" i="1"/>
  <c r="M46" i="1"/>
  <c r="N46" i="1"/>
  <c r="O46" i="1"/>
  <c r="E32" i="1"/>
  <c r="F32" i="1"/>
  <c r="G32" i="1"/>
  <c r="H32" i="1"/>
  <c r="I32" i="1"/>
  <c r="J32" i="1"/>
  <c r="K32" i="1"/>
  <c r="L32" i="1"/>
  <c r="M32" i="1"/>
  <c r="N32" i="1"/>
  <c r="O32" i="1"/>
  <c r="E27" i="1"/>
  <c r="G27" i="1"/>
  <c r="H27" i="1"/>
  <c r="I27" i="1"/>
  <c r="J27" i="1"/>
  <c r="K27" i="1"/>
  <c r="L27" i="1"/>
  <c r="M27" i="1"/>
  <c r="N27" i="1"/>
  <c r="O27" i="1"/>
  <c r="E13" i="1"/>
  <c r="F13" i="1"/>
  <c r="H13" i="1"/>
  <c r="I13" i="1"/>
  <c r="J13" i="1"/>
  <c r="K13" i="1"/>
  <c r="L13" i="1"/>
  <c r="M13" i="1"/>
  <c r="N13" i="1"/>
  <c r="O13" i="1"/>
  <c r="E22" i="1"/>
  <c r="G22" i="1"/>
  <c r="H22" i="1"/>
  <c r="I22" i="1"/>
  <c r="J22" i="1"/>
  <c r="K22" i="1"/>
  <c r="L22" i="1"/>
  <c r="M22" i="1"/>
  <c r="N22" i="1"/>
  <c r="O22" i="1"/>
</calcChain>
</file>

<file path=xl/sharedStrings.xml><?xml version="1.0" encoding="utf-8"?>
<sst xmlns="http://schemas.openxmlformats.org/spreadsheetml/2006/main" count="331" uniqueCount="91">
  <si>
    <t>Traffic Statistics</t>
  </si>
  <si>
    <t>JAN</t>
  </si>
  <si>
    <t>FEB</t>
  </si>
  <si>
    <t>MAR</t>
  </si>
  <si>
    <t>APR</t>
  </si>
  <si>
    <t>MAY</t>
  </si>
  <si>
    <t>JUN</t>
  </si>
  <si>
    <t>JUL</t>
  </si>
  <si>
    <t xml:space="preserve">AUG </t>
  </si>
  <si>
    <t>SEP</t>
  </si>
  <si>
    <t>OCT</t>
  </si>
  <si>
    <t>NOV</t>
  </si>
  <si>
    <t>DEC</t>
  </si>
  <si>
    <t xml:space="preserve">AIR TRAFFIC SUMMARY </t>
  </si>
  <si>
    <t>البيـــان                       Details</t>
  </si>
  <si>
    <t>حركة الطائرات التي تعبر الاجواء
Overflying Aircraft Movement</t>
  </si>
  <si>
    <t>Transfer   المسافرون المحولون</t>
  </si>
  <si>
    <t xml:space="preserve">         حركة المسافرين من وإلى المطار     
   PASSENGER TRAFFIC THROUGHAIRPORT</t>
  </si>
  <si>
    <t>حركة الطائرات 
 Aircraft Movement</t>
  </si>
  <si>
    <t>Statistics Section</t>
  </si>
  <si>
    <t>FERIGHT (TONNES)         البضائع- طن</t>
  </si>
  <si>
    <t xml:space="preserve">            حركة الطائرات التي تعبر الأجواء        
Overflying Aircraft Movement</t>
  </si>
  <si>
    <t xml:space="preserve">MAIL(TONNES)                        الــبريد- طــن   </t>
  </si>
  <si>
    <t xml:space="preserve">Year                  السنة   </t>
  </si>
  <si>
    <t xml:space="preserve">Freight (Tons)                                                           البضــــائع   (الطن)    </t>
  </si>
  <si>
    <t xml:space="preserve"> Aircraft Movements                                                    حركة الطائرات      </t>
  </si>
  <si>
    <t>Passengers                                                                       المسافرون</t>
  </si>
  <si>
    <t xml:space="preserve">Mail (Tons)                                                                           البريد   (الطن)    </t>
  </si>
  <si>
    <t>Planning Department</t>
  </si>
  <si>
    <t>Arrival                   القادمة</t>
  </si>
  <si>
    <t>Depature             المغادرة</t>
  </si>
  <si>
    <t xml:space="preserve">   TOTAL                  الاجمالي  </t>
  </si>
  <si>
    <t>Disembarked          القادمون</t>
  </si>
  <si>
    <t>Embarked              المغادرون</t>
  </si>
  <si>
    <t>Transit                       العابرون</t>
  </si>
  <si>
    <t xml:space="preserve">        Total                           الإجمالي        </t>
  </si>
  <si>
    <t xml:space="preserve">Unloaded                                   المفرغة </t>
  </si>
  <si>
    <t xml:space="preserve">Loaded                                    المشحونة  </t>
  </si>
  <si>
    <t xml:space="preserve">Total                                          الإجمالي   </t>
  </si>
  <si>
    <t xml:space="preserve">Unloaded                                     المفرغة </t>
  </si>
  <si>
    <t xml:space="preserve">   Loaded                                     المشحونة   </t>
  </si>
  <si>
    <t xml:space="preserve">Total                                            الإجمالي </t>
  </si>
  <si>
    <t>FREIGHT (TONNES)           البضائع- طن</t>
  </si>
  <si>
    <t xml:space="preserve">MAIL(TONNES)                    الــبريد- طــن   </t>
  </si>
  <si>
    <t>Disembarked                          القادمون</t>
  </si>
  <si>
    <t>Embarked                                المغادرون</t>
  </si>
  <si>
    <t>Transit                                          العابرون</t>
  </si>
  <si>
    <t xml:space="preserve">    Total                                            الإجمالي      </t>
  </si>
  <si>
    <t xml:space="preserve">Unloaded                              المفرغة </t>
  </si>
  <si>
    <t xml:space="preserve">   Loaded                               المشحونة  </t>
  </si>
  <si>
    <t xml:space="preserve">Total                                      الإجمالي </t>
  </si>
  <si>
    <t xml:space="preserve">     Loaded                                المشحونة  </t>
  </si>
  <si>
    <t xml:space="preserve">    Unloaded                                المفرغة </t>
  </si>
  <si>
    <t xml:space="preserve">Total                                       الإجمالي    </t>
  </si>
  <si>
    <t xml:space="preserve">    Embarked                           المغادرون  </t>
  </si>
  <si>
    <t xml:space="preserve">  Disembarked                        القادمون</t>
  </si>
  <si>
    <t xml:space="preserve">    Total                                      الإجمالي   </t>
  </si>
  <si>
    <t xml:space="preserve">    نسبة التغير %    % Change </t>
  </si>
  <si>
    <t xml:space="preserve">Take Off                               الاقلاع      </t>
  </si>
  <si>
    <t xml:space="preserve">Total                                   الاجمالي     </t>
  </si>
  <si>
    <t xml:space="preserve">Landing                               الهبوط   </t>
  </si>
  <si>
    <t xml:space="preserve">Departure                       المغادرون   </t>
  </si>
  <si>
    <t xml:space="preserve">Arrival                              القادمون   </t>
  </si>
  <si>
    <t xml:space="preserve">     Transit                              العابرون   </t>
  </si>
  <si>
    <t xml:space="preserve">Total                                 الاجمالي   </t>
  </si>
  <si>
    <t xml:space="preserve">     Unloaded                  المفرغة  </t>
  </si>
  <si>
    <t xml:space="preserve">     Loaded                   المشحونة  </t>
  </si>
  <si>
    <t xml:space="preserve">    Total                         الاجمالي</t>
  </si>
  <si>
    <t xml:space="preserve">  Loaded                               الصادر   </t>
  </si>
  <si>
    <t xml:space="preserve">  Total                                  الإجمالي   </t>
  </si>
  <si>
    <t xml:space="preserve">      Unloaded                            الوارد    </t>
  </si>
  <si>
    <t xml:space="preserve">  Loaded                          الصادر      </t>
  </si>
  <si>
    <t xml:space="preserve">Unloaded                       الوارد       </t>
  </si>
  <si>
    <t xml:space="preserve">Total                              الإجمالي     </t>
  </si>
  <si>
    <t xml:space="preserve">       Total                         الاجمالي</t>
  </si>
  <si>
    <t xml:space="preserve">        Loaded                   المشحونة  </t>
  </si>
  <si>
    <t xml:space="preserve">       Unloaded                  المفرغة  </t>
  </si>
  <si>
    <t>-</t>
  </si>
  <si>
    <t>Muscat Int. Airport Summary By Month-2024</t>
  </si>
  <si>
    <t xml:space="preserve">        الاجمالي       TOTAL</t>
  </si>
  <si>
    <t xml:space="preserve"> Muscat Int'll Airport (2023- 2024)</t>
  </si>
  <si>
    <t>ملخص الحركة الجوية في مطار مسقط الدولي(2023-2024)م</t>
  </si>
  <si>
    <t>Salalah Airport (2023- 2024)</t>
  </si>
  <si>
    <t>ملخص الحركة الجوية في مطار صلالة(2023-2024)م</t>
  </si>
  <si>
    <t>Sohar Airport (2023- 2024)</t>
  </si>
  <si>
    <t>ملخص الحركة الجوية في مطار صحار (2023-2024)م</t>
  </si>
  <si>
    <t>Duqm Airport (2023- 2024)</t>
  </si>
  <si>
    <t>ملخص الحركة الجوية في مطار الدقم (2023-2024)م</t>
  </si>
  <si>
    <t>Salalah Airport Summary By Month-2024</t>
  </si>
  <si>
    <t>Sohar Airport Summary By Month-2024</t>
  </si>
  <si>
    <t>Duqm Airport Summary By Month-2024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</si>
</sst>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b/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C00000"/>
      <name val="Arial CE"/>
      <family val="2"/>
      <charset val="238"/>
    </font>
    <font>
      <b/>
      <sz val="10"/>
      <color theme="0" tint="-0.499984740745262"/>
      <name val="Arial CE"/>
      <family val="2"/>
      <charset val="238"/>
    </font>
    <font>
      <b/>
      <sz val="12"/>
      <color theme="0" tint="-0.499984740745262"/>
      <name val="Arial CE"/>
      <family val="2"/>
      <charset val="238"/>
    </font>
    <font>
      <b/>
      <sz val="11"/>
      <color theme="0" tint="-0.499984740745262"/>
      <name val="Arial CE"/>
      <charset val="178"/>
    </font>
    <font>
      <b/>
      <sz val="14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3300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sz val="10"/>
      <color rgb="FF003300"/>
      <name val="Arial CE"/>
      <family val="2"/>
      <charset val="238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b/>
      <sz val="14"/>
      <color theme="0"/>
      <name val="Arial CE"/>
      <family val="2"/>
      <charset val="238"/>
    </font>
    <font>
      <b/>
      <sz val="18"/>
      <color theme="0"/>
      <name val="Arial CE"/>
      <family val="2"/>
      <charset val="238"/>
    </font>
    <font>
      <b/>
      <sz val="14"/>
      <color theme="0"/>
      <name val="Arial CE"/>
    </font>
    <font>
      <b/>
      <sz val="12"/>
      <color theme="1"/>
      <name val="Arial CE"/>
      <family val="2"/>
      <charset val="238"/>
    </font>
    <font>
      <b/>
      <sz val="12"/>
      <color rgb="FFC00000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2"/>
      <color rgb="FF0060A8"/>
      <name val="Arial CE"/>
      <family val="2"/>
      <charset val="238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D853B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/>
      <diagonal/>
    </border>
  </borders>
  <cellStyleXfs count="7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164" fontId="9" fillId="0" borderId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43" fontId="5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/>
    <xf numFmtId="3" fontId="0" fillId="3" borderId="0" xfId="0" applyNumberFormat="1" applyFill="1"/>
    <xf numFmtId="1" fontId="0" fillId="3" borderId="0" xfId="0" applyNumberFormat="1" applyFill="1"/>
    <xf numFmtId="0" fontId="2" fillId="3" borderId="0" xfId="0" applyFont="1" applyFill="1"/>
    <xf numFmtId="3" fontId="18" fillId="3" borderId="0" xfId="0" applyNumberFormat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3" fontId="1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 shrinkToFit="1"/>
    </xf>
    <xf numFmtId="0" fontId="10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" fontId="12" fillId="3" borderId="0" xfId="0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Alignment="1"/>
    <xf numFmtId="0" fontId="6" fillId="3" borderId="11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 shrinkToFit="1"/>
    </xf>
    <xf numFmtId="3" fontId="12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3" fontId="10" fillId="3" borderId="0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0" fillId="3" borderId="0" xfId="0" applyFont="1" applyFill="1"/>
    <xf numFmtId="0" fontId="23" fillId="5" borderId="19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wrapText="1"/>
    </xf>
    <xf numFmtId="0" fontId="27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23" fillId="5" borderId="17" xfId="0" applyFont="1" applyFill="1" applyBorder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3" fontId="19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" fontId="33" fillId="4" borderId="28" xfId="0" applyNumberFormat="1" applyFont="1" applyFill="1" applyBorder="1" applyAlignment="1">
      <alignment horizontal="right" vertical="center"/>
    </xf>
    <xf numFmtId="3" fontId="33" fillId="4" borderId="30" xfId="0" applyNumberFormat="1" applyFont="1" applyFill="1" applyBorder="1" applyAlignment="1">
      <alignment horizontal="center" vertical="center" wrapText="1"/>
    </xf>
    <xf numFmtId="3" fontId="19" fillId="2" borderId="31" xfId="0" applyNumberFormat="1" applyFont="1" applyFill="1" applyBorder="1" applyAlignment="1">
      <alignment horizontal="center" vertical="center"/>
    </xf>
    <xf numFmtId="1" fontId="33" fillId="2" borderId="29" xfId="0" applyNumberFormat="1" applyFont="1" applyFill="1" applyBorder="1" applyAlignment="1">
      <alignment horizontal="center" vertical="center"/>
    </xf>
    <xf numFmtId="3" fontId="33" fillId="2" borderId="21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3" fontId="33" fillId="4" borderId="30" xfId="0" applyNumberFormat="1" applyFont="1" applyFill="1" applyBorder="1" applyAlignment="1">
      <alignment horizontal="right" vertical="center"/>
    </xf>
    <xf numFmtId="3" fontId="33" fillId="2" borderId="31" xfId="0" applyNumberFormat="1" applyFont="1" applyFill="1" applyBorder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35" fillId="3" borderId="4" xfId="0" applyFont="1" applyFill="1" applyBorder="1" applyAlignment="1">
      <alignment horizontal="center" vertical="center"/>
    </xf>
    <xf numFmtId="3" fontId="33" fillId="3" borderId="0" xfId="0" applyNumberFormat="1" applyFont="1" applyFill="1" applyBorder="1" applyAlignment="1">
      <alignment horizontal="right" vertical="center"/>
    </xf>
    <xf numFmtId="165" fontId="33" fillId="3" borderId="0" xfId="41" applyNumberFormat="1" applyFont="1" applyFill="1" applyBorder="1" applyAlignment="1">
      <alignment horizontal="center" vertical="center"/>
    </xf>
    <xf numFmtId="1" fontId="33" fillId="3" borderId="0" xfId="0" applyNumberFormat="1" applyFont="1" applyFill="1" applyBorder="1" applyAlignment="1">
      <alignment horizontal="center" vertical="center"/>
    </xf>
    <xf numFmtId="3" fontId="33" fillId="4" borderId="28" xfId="0" applyNumberFormat="1" applyFont="1" applyFill="1" applyBorder="1" applyAlignment="1">
      <alignment vertical="center"/>
    </xf>
    <xf numFmtId="3" fontId="33" fillId="4" borderId="30" xfId="0" applyNumberFormat="1" applyFont="1" applyFill="1" applyBorder="1" applyAlignment="1">
      <alignment vertical="center"/>
    </xf>
    <xf numFmtId="3" fontId="33" fillId="4" borderId="30" xfId="0" applyNumberFormat="1" applyFont="1" applyFill="1" applyBorder="1" applyAlignment="1">
      <alignment horizontal="center" vertical="center"/>
    </xf>
    <xf numFmtId="3" fontId="33" fillId="4" borderId="36" xfId="0" applyNumberFormat="1" applyFont="1" applyFill="1" applyBorder="1" applyAlignment="1">
      <alignment horizontal="right" vertical="center"/>
    </xf>
    <xf numFmtId="3" fontId="33" fillId="2" borderId="37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6" fillId="2" borderId="29" xfId="0" applyNumberFormat="1" applyFont="1" applyFill="1" applyBorder="1" applyAlignment="1">
      <alignment horizontal="center" vertical="center" wrapText="1"/>
    </xf>
    <xf numFmtId="3" fontId="36" fillId="2" borderId="32" xfId="0" applyNumberFormat="1" applyFont="1" applyFill="1" applyBorder="1" applyAlignment="1">
      <alignment horizontal="center" vertical="center" wrapText="1"/>
    </xf>
    <xf numFmtId="1" fontId="36" fillId="2" borderId="29" xfId="0" applyNumberFormat="1" applyFont="1" applyFill="1" applyBorder="1" applyAlignment="1">
      <alignment horizontal="center" vertical="center"/>
    </xf>
    <xf numFmtId="1" fontId="36" fillId="2" borderId="32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34" fillId="2" borderId="29" xfId="0" applyNumberFormat="1" applyFont="1" applyFill="1" applyBorder="1" applyAlignment="1">
      <alignment horizontal="center" vertical="center"/>
    </xf>
    <xf numFmtId="1" fontId="34" fillId="2" borderId="32" xfId="0" applyNumberFormat="1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0" fillId="0" borderId="0" xfId="0" applyFill="1"/>
    <xf numFmtId="0" fontId="21" fillId="6" borderId="0" xfId="0" applyFont="1" applyFill="1" applyAlignment="1">
      <alignment horizontal="left"/>
    </xf>
    <xf numFmtId="0" fontId="26" fillId="5" borderId="2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21" fillId="5" borderId="22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vertical="center"/>
    </xf>
    <xf numFmtId="0" fontId="26" fillId="5" borderId="20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33" fillId="4" borderId="24" xfId="0" applyFont="1" applyFill="1" applyBorder="1" applyAlignment="1">
      <alignment horizontal="center" vertical="center" wrapText="1"/>
    </xf>
    <xf numFmtId="3" fontId="33" fillId="4" borderId="39" xfId="0" applyNumberFormat="1" applyFont="1" applyFill="1" applyBorder="1" applyAlignment="1">
      <alignment horizontal="center" vertical="center" wrapText="1"/>
    </xf>
    <xf numFmtId="3" fontId="33" fillId="4" borderId="29" xfId="0" applyNumberFormat="1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/>
    </xf>
    <xf numFmtId="0" fontId="30" fillId="6" borderId="13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0" fontId="33" fillId="4" borderId="25" xfId="0" applyFont="1" applyFill="1" applyBorder="1" applyAlignment="1">
      <alignment horizontal="center" vertical="center"/>
    </xf>
    <xf numFmtId="0" fontId="33" fillId="4" borderId="28" xfId="0" applyFont="1" applyFill="1" applyBorder="1" applyAlignment="1">
      <alignment horizontal="center" vertical="center"/>
    </xf>
    <xf numFmtId="3" fontId="33" fillId="4" borderId="27" xfId="0" applyNumberFormat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center" vertical="center" wrapText="1" shrinkToFit="1"/>
    </xf>
    <xf numFmtId="0" fontId="29" fillId="5" borderId="6" xfId="0" applyFont="1" applyFill="1" applyBorder="1" applyAlignment="1">
      <alignment horizontal="center" vertical="center" wrapText="1" shrinkToFit="1"/>
    </xf>
    <xf numFmtId="0" fontId="29" fillId="5" borderId="7" xfId="0" applyFont="1" applyFill="1" applyBorder="1" applyAlignment="1">
      <alignment horizontal="center" vertical="center" wrapText="1" shrinkToFit="1"/>
    </xf>
    <xf numFmtId="0" fontId="29" fillId="5" borderId="8" xfId="0" applyFont="1" applyFill="1" applyBorder="1" applyAlignment="1">
      <alignment horizontal="center" vertical="center" wrapText="1" shrinkToFit="1"/>
    </xf>
    <xf numFmtId="3" fontId="12" fillId="3" borderId="0" xfId="0" applyNumberFormat="1" applyFont="1" applyFill="1" applyBorder="1" applyAlignment="1">
      <alignment horizontal="center" vertical="center"/>
    </xf>
    <xf numFmtId="0" fontId="30" fillId="6" borderId="15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0" fillId="6" borderId="16" xfId="0" applyFont="1" applyFill="1" applyBorder="1" applyAlignment="1">
      <alignment horizontal="center" vertical="center"/>
    </xf>
    <xf numFmtId="0" fontId="32" fillId="6" borderId="14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29" fillId="5" borderId="33" xfId="0" applyFont="1" applyFill="1" applyBorder="1" applyAlignment="1">
      <alignment horizontal="center" vertical="center" wrapText="1" shrinkToFit="1"/>
    </xf>
    <xf numFmtId="0" fontId="29" fillId="5" borderId="34" xfId="0" applyFont="1" applyFill="1" applyBorder="1" applyAlignment="1">
      <alignment horizontal="center" vertical="center" wrapText="1" shrinkToFit="1"/>
    </xf>
    <xf numFmtId="0" fontId="29" fillId="5" borderId="35" xfId="0" applyFont="1" applyFill="1" applyBorder="1" applyAlignment="1">
      <alignment horizontal="center" vertical="center" wrapText="1" shrinkToFit="1"/>
    </xf>
    <xf numFmtId="0" fontId="33" fillId="4" borderId="3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8" fillId="4" borderId="4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4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horizontal="center" vertical="center"/>
    </xf>
    <xf numFmtId="3" fontId="25" fillId="3" borderId="21" xfId="0" applyNumberFormat="1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3" fontId="37" fillId="3" borderId="21" xfId="0" applyNumberFormat="1" applyFont="1" applyFill="1" applyBorder="1" applyAlignment="1">
      <alignment horizontal="center" vertical="center"/>
    </xf>
    <xf numFmtId="165" fontId="25" fillId="3" borderId="21" xfId="41" applyNumberFormat="1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3" fontId="18" fillId="3" borderId="21" xfId="0" applyNumberFormat="1" applyFont="1" applyFill="1" applyBorder="1" applyAlignment="1">
      <alignment horizontal="center" vertical="center"/>
    </xf>
    <xf numFmtId="3" fontId="24" fillId="3" borderId="24" xfId="0" applyNumberFormat="1" applyFont="1" applyFill="1" applyBorder="1" applyAlignment="1">
      <alignment horizontal="center" vertical="center"/>
    </xf>
    <xf numFmtId="1" fontId="25" fillId="3" borderId="21" xfId="0" applyNumberFormat="1" applyFont="1" applyFill="1" applyBorder="1" applyAlignment="1">
      <alignment horizontal="center" vertical="center"/>
    </xf>
  </cellXfs>
  <cellStyles count="73">
    <cellStyle name="Comma" xfId="41" builtinId="3"/>
    <cellStyle name="Comma 2" xfId="6"/>
    <cellStyle name="Comma 3" xfId="2"/>
    <cellStyle name="Comma 3 2" xfId="49"/>
    <cellStyle name="Comma 4" xfId="71"/>
    <cellStyle name="Currency 2" xfId="13"/>
    <cellStyle name="Normal" xfId="0" builtinId="0"/>
    <cellStyle name="Normal 10" xfId="45"/>
    <cellStyle name="Normal 10 2" xfId="57"/>
    <cellStyle name="Normal 11" xfId="46"/>
    <cellStyle name="Normal 11 2" xfId="58"/>
    <cellStyle name="Normal 12" xfId="47"/>
    <cellStyle name="Normal 12 2" xfId="52"/>
    <cellStyle name="Normal 12 2 2" xfId="66"/>
    <cellStyle name="Normal 12 2 2 2" xfId="67"/>
    <cellStyle name="Normal 12 2 3" xfId="61"/>
    <cellStyle name="Normal 12 3" xfId="60"/>
    <cellStyle name="Normal 13" xfId="48"/>
    <cellStyle name="Normal 13 2" xfId="50"/>
    <cellStyle name="Normal 14" xfId="51"/>
    <cellStyle name="Normal 14 9" xfId="72"/>
    <cellStyle name="Normal 15" xfId="70"/>
    <cellStyle name="Normal 16" xfId="42"/>
    <cellStyle name="Normal 2" xfId="1"/>
    <cellStyle name="Normal 2 2" xfId="4"/>
    <cellStyle name="Normal 2 3" xfId="59"/>
    <cellStyle name="Normal 3" xfId="3"/>
    <cellStyle name="Normal 3 2" xfId="8"/>
    <cellStyle name="Normal 3 2 2" xfId="12"/>
    <cellStyle name="Normal 3 2 2 2" xfId="20"/>
    <cellStyle name="Normal 3 2 2 3" xfId="28"/>
    <cellStyle name="Normal 3 2 2 4" xfId="36"/>
    <cellStyle name="Normal 3 2 3" xfId="16"/>
    <cellStyle name="Normal 3 2 4" xfId="24"/>
    <cellStyle name="Normal 3 2 5" xfId="32"/>
    <cellStyle name="Normal 3 3" xfId="10"/>
    <cellStyle name="Normal 3 3 2" xfId="18"/>
    <cellStyle name="Normal 3 3 3" xfId="26"/>
    <cellStyle name="Normal 3 3 4" xfId="34"/>
    <cellStyle name="Normal 3 4" xfId="5"/>
    <cellStyle name="Normal 3 5" xfId="15"/>
    <cellStyle name="Normal 3 6" xfId="23"/>
    <cellStyle name="Normal 3 7" xfId="31"/>
    <cellStyle name="Normal 4" xfId="7"/>
    <cellStyle name="Normal 5" xfId="9"/>
    <cellStyle name="Normal 5 2" xfId="11"/>
    <cellStyle name="Normal 5 2 2" xfId="19"/>
    <cellStyle name="Normal 5 2 3" xfId="27"/>
    <cellStyle name="Normal 5 2 4" xfId="35"/>
    <cellStyle name="Normal 5 3" xfId="17"/>
    <cellStyle name="Normal 5 4" xfId="25"/>
    <cellStyle name="Normal 5 5" xfId="33"/>
    <cellStyle name="Normal 6" xfId="14"/>
    <cellStyle name="Normal 6 2" xfId="21"/>
    <cellStyle name="Normal 6 3" xfId="29"/>
    <cellStyle name="Normal 6 4" xfId="37"/>
    <cellStyle name="Normal 7" xfId="22"/>
    <cellStyle name="Normal 7 2" xfId="30"/>
    <cellStyle name="Normal 7 3" xfId="38"/>
    <cellStyle name="Normal 8" xfId="39"/>
    <cellStyle name="Normal 8 2" xfId="43"/>
    <cellStyle name="Normal 8 2 2" xfId="62"/>
    <cellStyle name="Normal 8 2 2 2" xfId="64"/>
    <cellStyle name="Normal 8 2 2 2 2" xfId="68"/>
    <cellStyle name="Normal 8 2 3" xfId="55"/>
    <cellStyle name="Normal 8 3" xfId="53"/>
    <cellStyle name="Normal 9" xfId="40"/>
    <cellStyle name="Normal 9 2" xfId="44"/>
    <cellStyle name="Normal 9 2 2" xfId="63"/>
    <cellStyle name="Normal 9 2 2 2" xfId="65"/>
    <cellStyle name="Normal 9 2 2 2 2" xfId="69"/>
    <cellStyle name="Normal 9 2 3" xfId="56"/>
    <cellStyle name="Normal 9 3" xfId="54"/>
  </cellStyles>
  <dxfs count="0"/>
  <tableStyles count="0" defaultTableStyle="TableStyleMedium2" defaultPivotStyle="PivotStyleLight16"/>
  <colors>
    <mruColors>
      <color rgb="FF7D853B"/>
      <color rgb="FF0060A8"/>
      <color rgb="FFC0C882"/>
      <color rgb="FF9AA54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../ppt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openxmlformats.org/officeDocument/2006/relationships/image" Target="../../ppt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55562</xdr:colOff>
      <xdr:row>0</xdr:row>
      <xdr:rowOff>166689</xdr:rowOff>
    </xdr:from>
    <xdr:to>
      <xdr:col>2</xdr:col>
      <xdr:colOff>1197320</xdr:colOff>
      <xdr:row>1</xdr:row>
      <xdr:rowOff>1000126</xdr:rowOff>
    </xdr:to>
    <xdr:pic>
      <xdr:nvPicPr>
        <xdr:cNvPr id="4" name="Graphic 33">
          <a:extLst>
            <a:ext uri="{FF2B5EF4-FFF2-40B4-BE49-F238E27FC236}">
              <a16:creationId xmlns:a16="http://schemas.microsoft.com/office/drawing/2014/main" id="{98EA0BBB-6C85-3987-B8ED-A5FFB914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6"/>
            </a:ext>
          </a:extLst>
        </a:blip>
        <a:stretch>
          <a:fillRect/>
        </a:stretch>
      </xdr:blipFill>
      <xdr:spPr>
        <a:xfrm>
          <a:off x="666750" y="166689"/>
          <a:ext cx="175294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54429</xdr:colOff>
      <xdr:row>0</xdr:row>
      <xdr:rowOff>108856</xdr:rowOff>
    </xdr:from>
    <xdr:to>
      <xdr:col>1</xdr:col>
      <xdr:colOff>1807374</xdr:colOff>
      <xdr:row>1</xdr:row>
      <xdr:rowOff>843642</xdr:rowOff>
    </xdr:to>
    <xdr:pic>
      <xdr:nvPicPr>
        <xdr:cNvPr id="5" name="Graphic 33">
          <a:extLst>
            <a:ext uri="{FF2B5EF4-FFF2-40B4-BE49-F238E27FC236}">
              <a16:creationId xmlns:a16="http://schemas.microsoft.com/office/drawing/2014/main" id="{98EA0BBB-6C85-3987-B8ED-A5FFB9149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lc="http://schemas.openxmlformats.org/drawingml/2006/lockedCanvas" xmlns:asvg="http://schemas.microsoft.com/office/drawing/2016/SVG/main" xmlns:p="http://schemas.openxmlformats.org/presentationml/2006/main" xmlns="" r:embed="rId6"/>
            </a:ext>
          </a:extLst>
        </a:blip>
        <a:stretch>
          <a:fillRect/>
        </a:stretch>
      </xdr:blipFill>
      <xdr:spPr>
        <a:xfrm>
          <a:off x="2721429" y="108856"/>
          <a:ext cx="1752945" cy="93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9"/>
  <sheetViews>
    <sheetView showGridLines="0" tabSelected="1" topLeftCell="A70" zoomScale="80" zoomScaleNormal="80" workbookViewId="0">
      <selection activeCell="F80" sqref="F80:F82"/>
    </sheetView>
  </sheetViews>
  <sheetFormatPr defaultRowHeight="14.5"/>
  <cols>
    <col min="3" max="3" width="26.08984375" customWidth="1"/>
    <col min="4" max="4" width="11" customWidth="1"/>
    <col min="5" max="6" width="12.7265625" bestFit="1" customWidth="1"/>
    <col min="7" max="15" width="10.7265625" bestFit="1" customWidth="1"/>
    <col min="16" max="16" width="13.7265625" style="7" customWidth="1"/>
    <col min="17" max="17" width="9.1796875" style="7"/>
    <col min="18" max="18" width="12.7265625" style="7" customWidth="1"/>
    <col min="19" max="37" width="9.1796875" style="7"/>
  </cols>
  <sheetData>
    <row r="1" spans="2:18" s="7" customFormat="1"/>
    <row r="2" spans="2:18" s="7" customFormat="1" ht="81.75" customHeight="1"/>
    <row r="3" spans="2:18" s="7" customFormat="1" ht="18.5">
      <c r="B3" s="87" t="s">
        <v>28</v>
      </c>
      <c r="C3" s="87"/>
      <c r="D3" s="32"/>
      <c r="E3" s="32"/>
      <c r="F3" s="32"/>
    </row>
    <row r="4" spans="2:18" s="7" customFormat="1" ht="18.5">
      <c r="B4" s="87" t="s">
        <v>19</v>
      </c>
      <c r="C4" s="87"/>
      <c r="D4" s="32"/>
      <c r="E4" s="32"/>
      <c r="F4" s="32"/>
    </row>
    <row r="5" spans="2:18" s="7" customFormat="1" ht="20.5" customHeight="1"/>
    <row r="6" spans="2:18" s="7" customFormat="1" ht="16" customHeight="1">
      <c r="B6" s="134" t="s">
        <v>0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2:18" s="86" customFormat="1" ht="6.5" customHeight="1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18" s="7" customFormat="1" ht="20" customHeight="1">
      <c r="B8" s="134" t="s">
        <v>78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2:18" s="7" customFormat="1" ht="7.5" customHeight="1"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18" ht="42.75" customHeight="1">
      <c r="B10" s="93" t="s">
        <v>18</v>
      </c>
      <c r="C10" s="93"/>
      <c r="D10" s="44" t="s">
        <v>1</v>
      </c>
      <c r="E10" s="44" t="s">
        <v>2</v>
      </c>
      <c r="F10" s="44" t="s">
        <v>3</v>
      </c>
      <c r="G10" s="44" t="s">
        <v>4</v>
      </c>
      <c r="H10" s="44" t="s">
        <v>5</v>
      </c>
      <c r="I10" s="44" t="s">
        <v>6</v>
      </c>
      <c r="J10" s="44" t="s">
        <v>7</v>
      </c>
      <c r="K10" s="44" t="s">
        <v>8</v>
      </c>
      <c r="L10" s="44" t="s">
        <v>9</v>
      </c>
      <c r="M10" s="44" t="s">
        <v>10</v>
      </c>
      <c r="N10" s="44" t="s">
        <v>11</v>
      </c>
      <c r="O10" s="44" t="s">
        <v>12</v>
      </c>
      <c r="P10" s="85" t="s">
        <v>79</v>
      </c>
    </row>
    <row r="11" spans="2:18" ht="24" customHeight="1">
      <c r="B11" s="91" t="s">
        <v>29</v>
      </c>
      <c r="C11" s="92"/>
      <c r="D11" s="138">
        <v>4716</v>
      </c>
      <c r="E11" s="138">
        <v>4370</v>
      </c>
      <c r="F11" s="138">
        <v>4330</v>
      </c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R11" s="8"/>
    </row>
    <row r="12" spans="2:18" ht="26.25" customHeight="1">
      <c r="B12" s="91" t="s">
        <v>30</v>
      </c>
      <c r="C12" s="92"/>
      <c r="D12" s="138">
        <v>4715</v>
      </c>
      <c r="E12" s="138">
        <v>4389</v>
      </c>
      <c r="F12" s="138">
        <v>4323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R12" s="8"/>
    </row>
    <row r="13" spans="2:18" ht="25.5" customHeight="1">
      <c r="B13" s="95" t="s">
        <v>31</v>
      </c>
      <c r="C13" s="96"/>
      <c r="D13" s="139">
        <f>SUM(D11:D12)</f>
        <v>9431</v>
      </c>
      <c r="E13" s="139">
        <f t="shared" ref="E13:O13" si="0">SUM(E11:E12)</f>
        <v>8759</v>
      </c>
      <c r="F13" s="140">
        <f t="shared" si="0"/>
        <v>8653</v>
      </c>
      <c r="G13" s="139">
        <f>SUM(G11:G12)</f>
        <v>0</v>
      </c>
      <c r="H13" s="139">
        <f t="shared" si="0"/>
        <v>0</v>
      </c>
      <c r="I13" s="139">
        <f t="shared" si="0"/>
        <v>0</v>
      </c>
      <c r="J13" s="139">
        <f t="shared" si="0"/>
        <v>0</v>
      </c>
      <c r="K13" s="139">
        <f t="shared" si="0"/>
        <v>0</v>
      </c>
      <c r="L13" s="139">
        <f t="shared" si="0"/>
        <v>0</v>
      </c>
      <c r="M13" s="139">
        <f t="shared" si="0"/>
        <v>0</v>
      </c>
      <c r="N13" s="139">
        <f t="shared" si="0"/>
        <v>0</v>
      </c>
      <c r="O13" s="139">
        <f t="shared" si="0"/>
        <v>0</v>
      </c>
      <c r="P13" s="139">
        <f t="shared" ref="P13" si="1">SUM(P11:P12)</f>
        <v>0</v>
      </c>
      <c r="R13" s="8"/>
    </row>
    <row r="14" spans="2:18" s="7" customFormat="1" ht="25.5" customHeight="1">
      <c r="B14" s="16"/>
      <c r="C14" s="16"/>
      <c r="D14" s="11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8"/>
      <c r="R14" s="8"/>
    </row>
    <row r="15" spans="2:18" s="7" customFormat="1" ht="27.5" customHeight="1">
      <c r="B15" s="99" t="s">
        <v>21</v>
      </c>
      <c r="C15" s="100"/>
      <c r="D15" s="40" t="s">
        <v>1</v>
      </c>
      <c r="E15" s="40" t="s">
        <v>2</v>
      </c>
      <c r="F15" s="40" t="s">
        <v>3</v>
      </c>
      <c r="G15" s="40" t="s">
        <v>4</v>
      </c>
      <c r="H15" s="40" t="s">
        <v>5</v>
      </c>
      <c r="I15" s="40" t="s">
        <v>6</v>
      </c>
      <c r="J15" s="40" t="s">
        <v>7</v>
      </c>
      <c r="K15" s="40" t="s">
        <v>8</v>
      </c>
      <c r="L15" s="40" t="s">
        <v>9</v>
      </c>
      <c r="M15" s="40" t="s">
        <v>10</v>
      </c>
      <c r="N15" s="40" t="s">
        <v>11</v>
      </c>
      <c r="O15" s="40" t="s">
        <v>12</v>
      </c>
      <c r="P15" s="85" t="s">
        <v>79</v>
      </c>
      <c r="R15" s="8"/>
    </row>
    <row r="16" spans="2:18" ht="44.25" customHeight="1">
      <c r="B16" s="99"/>
      <c r="C16" s="99"/>
      <c r="D16" s="141">
        <v>43069</v>
      </c>
      <c r="E16" s="141">
        <v>39502</v>
      </c>
      <c r="F16" s="138">
        <v>42431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R16" s="8"/>
    </row>
    <row r="17" spans="2:18" s="7" customFormat="1" ht="29.5" customHeight="1"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8"/>
      <c r="R17" s="8"/>
    </row>
    <row r="18" spans="2:18" s="7" customFormat="1" ht="51.5" customHeight="1">
      <c r="B18" s="97" t="s">
        <v>17</v>
      </c>
      <c r="C18" s="98"/>
      <c r="D18" s="41" t="s">
        <v>1</v>
      </c>
      <c r="E18" s="41" t="s">
        <v>2</v>
      </c>
      <c r="F18" s="41" t="s">
        <v>3</v>
      </c>
      <c r="G18" s="41" t="s">
        <v>4</v>
      </c>
      <c r="H18" s="40" t="s">
        <v>5</v>
      </c>
      <c r="I18" s="42" t="s">
        <v>6</v>
      </c>
      <c r="J18" s="42" t="s">
        <v>7</v>
      </c>
      <c r="K18" s="42" t="s">
        <v>8</v>
      </c>
      <c r="L18" s="42" t="s">
        <v>9</v>
      </c>
      <c r="M18" s="42" t="s">
        <v>10</v>
      </c>
      <c r="N18" s="41" t="s">
        <v>11</v>
      </c>
      <c r="O18" s="40" t="s">
        <v>12</v>
      </c>
      <c r="P18" s="85" t="s">
        <v>79</v>
      </c>
      <c r="R18" s="8"/>
    </row>
    <row r="19" spans="2:18" ht="20.25" customHeight="1">
      <c r="B19" s="88" t="s">
        <v>32</v>
      </c>
      <c r="C19" s="103"/>
      <c r="D19" s="138">
        <v>636171</v>
      </c>
      <c r="E19" s="138">
        <v>596239</v>
      </c>
      <c r="F19" s="138">
        <v>511721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R19" s="8"/>
    </row>
    <row r="20" spans="2:18" ht="23.5" customHeight="1">
      <c r="B20" s="104" t="s">
        <v>33</v>
      </c>
      <c r="C20" s="103"/>
      <c r="D20" s="138">
        <v>652579</v>
      </c>
      <c r="E20" s="138">
        <v>575703</v>
      </c>
      <c r="F20" s="138">
        <v>504549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R20" s="8"/>
    </row>
    <row r="21" spans="2:18" ht="20" customHeight="1">
      <c r="B21" s="88" t="s">
        <v>34</v>
      </c>
      <c r="C21" s="103"/>
      <c r="D21" s="138">
        <v>1802</v>
      </c>
      <c r="E21" s="138">
        <v>1362</v>
      </c>
      <c r="F21" s="138">
        <v>2199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R21" s="8"/>
    </row>
    <row r="22" spans="2:18" ht="30.5" customHeight="1">
      <c r="B22" s="101" t="s">
        <v>35</v>
      </c>
      <c r="C22" s="94"/>
      <c r="D22" s="139">
        <f>SUM(D19:D21)</f>
        <v>1290552</v>
      </c>
      <c r="E22" s="142">
        <f t="shared" ref="E22:O22" si="2">SUM(E19:E21)</f>
        <v>1173304</v>
      </c>
      <c r="F22" s="142">
        <f>SUM(F19:F21)</f>
        <v>1018469</v>
      </c>
      <c r="G22" s="139">
        <f t="shared" si="2"/>
        <v>0</v>
      </c>
      <c r="H22" s="139">
        <f t="shared" si="2"/>
        <v>0</v>
      </c>
      <c r="I22" s="139">
        <f t="shared" si="2"/>
        <v>0</v>
      </c>
      <c r="J22" s="139">
        <f t="shared" si="2"/>
        <v>0</v>
      </c>
      <c r="K22" s="139">
        <f t="shared" si="2"/>
        <v>0</v>
      </c>
      <c r="L22" s="139">
        <f t="shared" si="2"/>
        <v>0</v>
      </c>
      <c r="M22" s="139">
        <f t="shared" si="2"/>
        <v>0</v>
      </c>
      <c r="N22" s="139">
        <f t="shared" si="2"/>
        <v>0</v>
      </c>
      <c r="O22" s="139">
        <f t="shared" si="2"/>
        <v>0</v>
      </c>
      <c r="P22" s="138"/>
      <c r="R22" s="8"/>
    </row>
    <row r="23" spans="2:18" s="7" customFormat="1" ht="21">
      <c r="B23" s="15"/>
      <c r="C23" s="16"/>
      <c r="D23" s="11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8"/>
      <c r="R23" s="8"/>
    </row>
    <row r="24" spans="2:18" s="7" customFormat="1" ht="28" customHeight="1">
      <c r="B24" s="94" t="s">
        <v>42</v>
      </c>
      <c r="C24" s="98"/>
      <c r="D24" s="42" t="s">
        <v>1</v>
      </c>
      <c r="E24" s="40" t="s">
        <v>2</v>
      </c>
      <c r="F24" s="40" t="s">
        <v>3</v>
      </c>
      <c r="G24" s="40" t="s">
        <v>4</v>
      </c>
      <c r="H24" s="40" t="s">
        <v>5</v>
      </c>
      <c r="I24" s="40" t="s">
        <v>6</v>
      </c>
      <c r="J24" s="40" t="s">
        <v>7</v>
      </c>
      <c r="K24" s="40" t="s">
        <v>8</v>
      </c>
      <c r="L24" s="40" t="s">
        <v>9</v>
      </c>
      <c r="M24" s="40" t="s">
        <v>10</v>
      </c>
      <c r="N24" s="40" t="s">
        <v>11</v>
      </c>
      <c r="O24" s="40" t="s">
        <v>12</v>
      </c>
      <c r="P24" s="85" t="s">
        <v>79</v>
      </c>
      <c r="R24" s="8"/>
    </row>
    <row r="25" spans="2:18" ht="23" customHeight="1">
      <c r="B25" s="88" t="s">
        <v>36</v>
      </c>
      <c r="C25" s="88"/>
      <c r="D25" s="143">
        <v>6853.4539999999997</v>
      </c>
      <c r="E25" s="143">
        <v>7545.6570000000002</v>
      </c>
      <c r="F25" s="143">
        <v>7747.6319999999996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38"/>
      <c r="R25" s="8"/>
    </row>
    <row r="26" spans="2:18" ht="24" customHeight="1">
      <c r="B26" s="88" t="s">
        <v>37</v>
      </c>
      <c r="C26" s="88"/>
      <c r="D26" s="143">
        <v>5092.4309999999996</v>
      </c>
      <c r="E26" s="143">
        <v>5329.33</v>
      </c>
      <c r="F26" s="143">
        <v>6051.9620000000004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38"/>
      <c r="R26" s="8"/>
    </row>
    <row r="27" spans="2:18" ht="27.75" customHeight="1">
      <c r="B27" s="94" t="s">
        <v>38</v>
      </c>
      <c r="C27" s="94"/>
      <c r="D27" s="144">
        <f>SUM(D25:D26)</f>
        <v>11945.884999999998</v>
      </c>
      <c r="E27" s="144">
        <f t="shared" ref="E27:O27" si="3">SUM(E25:E26)</f>
        <v>12874.987000000001</v>
      </c>
      <c r="F27" s="144">
        <f>SUM(F25:F26)</f>
        <v>13799.594000000001</v>
      </c>
      <c r="G27" s="144">
        <f t="shared" si="3"/>
        <v>0</v>
      </c>
      <c r="H27" s="144">
        <f t="shared" si="3"/>
        <v>0</v>
      </c>
      <c r="I27" s="144">
        <f t="shared" si="3"/>
        <v>0</v>
      </c>
      <c r="J27" s="144">
        <f t="shared" si="3"/>
        <v>0</v>
      </c>
      <c r="K27" s="144">
        <f t="shared" si="3"/>
        <v>0</v>
      </c>
      <c r="L27" s="144">
        <f t="shared" si="3"/>
        <v>0</v>
      </c>
      <c r="M27" s="144">
        <f t="shared" si="3"/>
        <v>0</v>
      </c>
      <c r="N27" s="144">
        <f t="shared" si="3"/>
        <v>0</v>
      </c>
      <c r="O27" s="144">
        <f t="shared" si="3"/>
        <v>0</v>
      </c>
      <c r="P27" s="138"/>
      <c r="R27" s="8"/>
    </row>
    <row r="28" spans="2:18" s="7" customFormat="1" ht="21">
      <c r="B28" s="15"/>
      <c r="C28" s="16"/>
      <c r="D28" s="11"/>
      <c r="E28" s="12"/>
      <c r="F28" s="12"/>
      <c r="G28" s="11"/>
      <c r="H28" s="11"/>
      <c r="I28" s="11"/>
      <c r="J28" s="11"/>
      <c r="K28" s="11"/>
      <c r="L28" s="11"/>
      <c r="M28" s="11"/>
      <c r="N28" s="11"/>
      <c r="O28" s="11"/>
      <c r="P28" s="8"/>
      <c r="R28" s="8"/>
    </row>
    <row r="29" spans="2:18" s="7" customFormat="1" ht="27.5" customHeight="1">
      <c r="B29" s="89" t="s">
        <v>43</v>
      </c>
      <c r="C29" s="90"/>
      <c r="D29" s="48" t="s">
        <v>1</v>
      </c>
      <c r="E29" s="48" t="s">
        <v>2</v>
      </c>
      <c r="F29" s="48" t="s">
        <v>3</v>
      </c>
      <c r="G29" s="48" t="s">
        <v>4</v>
      </c>
      <c r="H29" s="48" t="s">
        <v>5</v>
      </c>
      <c r="I29" s="48" t="s">
        <v>6</v>
      </c>
      <c r="J29" s="48" t="s">
        <v>7</v>
      </c>
      <c r="K29" s="48" t="s">
        <v>8</v>
      </c>
      <c r="L29" s="48" t="s">
        <v>9</v>
      </c>
      <c r="M29" s="48" t="s">
        <v>10</v>
      </c>
      <c r="N29" s="48" t="s">
        <v>11</v>
      </c>
      <c r="O29" s="48" t="s">
        <v>12</v>
      </c>
      <c r="P29" s="85" t="s">
        <v>79</v>
      </c>
      <c r="R29" s="8"/>
    </row>
    <row r="30" spans="2:18" ht="23.5" customHeight="1">
      <c r="B30" s="88" t="s">
        <v>39</v>
      </c>
      <c r="C30" s="88"/>
      <c r="D30" s="145">
        <v>29.702000000000002</v>
      </c>
      <c r="E30" s="145">
        <v>17</v>
      </c>
      <c r="F30" s="145">
        <v>26.934999999999999</v>
      </c>
      <c r="G30" s="145"/>
      <c r="H30" s="145"/>
      <c r="I30" s="145"/>
      <c r="J30" s="145"/>
      <c r="K30" s="145"/>
      <c r="L30" s="145"/>
      <c r="M30" s="145"/>
      <c r="N30" s="145"/>
      <c r="O30" s="145"/>
      <c r="P30" s="138"/>
    </row>
    <row r="31" spans="2:18" ht="22.5" customHeight="1">
      <c r="B31" s="88" t="s">
        <v>40</v>
      </c>
      <c r="C31" s="88"/>
      <c r="D31" s="138">
        <v>34.470999999999997</v>
      </c>
      <c r="E31" s="138">
        <v>13</v>
      </c>
      <c r="F31" s="138">
        <v>18.622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2:18" ht="29.25" customHeight="1">
      <c r="B32" s="94" t="s">
        <v>41</v>
      </c>
      <c r="C32" s="94"/>
      <c r="D32" s="139">
        <f>SUM(D30:D31)</f>
        <v>64.173000000000002</v>
      </c>
      <c r="E32" s="146">
        <f t="shared" ref="E32:O32" si="4">SUM(E30:E31)</f>
        <v>30</v>
      </c>
      <c r="F32" s="146">
        <f t="shared" si="4"/>
        <v>45.557000000000002</v>
      </c>
      <c r="G32" s="139">
        <f t="shared" si="4"/>
        <v>0</v>
      </c>
      <c r="H32" s="139">
        <f t="shared" si="4"/>
        <v>0</v>
      </c>
      <c r="I32" s="139">
        <f t="shared" si="4"/>
        <v>0</v>
      </c>
      <c r="J32" s="139">
        <f t="shared" si="4"/>
        <v>0</v>
      </c>
      <c r="K32" s="139">
        <f t="shared" si="4"/>
        <v>0</v>
      </c>
      <c r="L32" s="139">
        <f t="shared" si="4"/>
        <v>0</v>
      </c>
      <c r="M32" s="139">
        <f t="shared" si="4"/>
        <v>0</v>
      </c>
      <c r="N32" s="139">
        <f t="shared" si="4"/>
        <v>0</v>
      </c>
      <c r="O32" s="139">
        <f t="shared" si="4"/>
        <v>0</v>
      </c>
      <c r="P32" s="138"/>
    </row>
    <row r="33" spans="2:18" s="7" customFormat="1">
      <c r="C33" s="18"/>
      <c r="P33" s="8"/>
    </row>
    <row r="34" spans="2:18" s="7" customFormat="1" ht="35.25" customHeight="1">
      <c r="P34" s="8"/>
      <c r="R34" s="8"/>
    </row>
    <row r="35" spans="2:18" s="7" customFormat="1" ht="24" customHeight="1">
      <c r="B35" s="134" t="s">
        <v>88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R35" s="8"/>
    </row>
    <row r="36" spans="2:18" s="7" customFormat="1">
      <c r="P36" s="8"/>
      <c r="R36" s="8"/>
    </row>
    <row r="37" spans="2:18" ht="35.25" customHeight="1">
      <c r="B37" s="89" t="s">
        <v>18</v>
      </c>
      <c r="C37" s="90"/>
      <c r="D37" s="48" t="s">
        <v>1</v>
      </c>
      <c r="E37" s="48" t="s">
        <v>2</v>
      </c>
      <c r="F37" s="48" t="s">
        <v>3</v>
      </c>
      <c r="G37" s="48" t="s">
        <v>4</v>
      </c>
      <c r="H37" s="48" t="s">
        <v>5</v>
      </c>
      <c r="I37" s="48" t="s">
        <v>6</v>
      </c>
      <c r="J37" s="48" t="s">
        <v>7</v>
      </c>
      <c r="K37" s="48" t="s">
        <v>8</v>
      </c>
      <c r="L37" s="48" t="s">
        <v>9</v>
      </c>
      <c r="M37" s="48" t="s">
        <v>10</v>
      </c>
      <c r="N37" s="48" t="s">
        <v>11</v>
      </c>
      <c r="O37" s="48" t="s">
        <v>12</v>
      </c>
      <c r="P37" s="85" t="s">
        <v>79</v>
      </c>
    </row>
    <row r="38" spans="2:18" ht="19.5" customHeight="1">
      <c r="B38" s="88" t="s">
        <v>29</v>
      </c>
      <c r="C38" s="88"/>
      <c r="D38" s="145">
        <v>509</v>
      </c>
      <c r="E38" s="145">
        <v>460</v>
      </c>
      <c r="F38" s="145">
        <v>457</v>
      </c>
      <c r="G38" s="145"/>
      <c r="H38" s="145"/>
      <c r="I38" s="145"/>
      <c r="J38" s="145"/>
      <c r="K38" s="145"/>
      <c r="L38" s="145"/>
      <c r="M38" s="145"/>
      <c r="N38" s="145"/>
      <c r="O38" s="145"/>
      <c r="P38" s="138"/>
    </row>
    <row r="39" spans="2:18" ht="22.5" customHeight="1">
      <c r="B39" s="88" t="s">
        <v>30</v>
      </c>
      <c r="C39" s="88"/>
      <c r="D39" s="138">
        <v>514</v>
      </c>
      <c r="E39" s="138">
        <v>484</v>
      </c>
      <c r="F39" s="138">
        <v>455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8" ht="25.5" customHeight="1">
      <c r="B40" s="94" t="s">
        <v>31</v>
      </c>
      <c r="C40" s="94"/>
      <c r="D40" s="139">
        <f>D38+D39</f>
        <v>1023</v>
      </c>
      <c r="E40" s="140">
        <f t="shared" ref="E40:O40" si="5">E38+E39</f>
        <v>944</v>
      </c>
      <c r="F40" s="140">
        <f t="shared" si="5"/>
        <v>912</v>
      </c>
      <c r="G40" s="139">
        <f t="shared" si="5"/>
        <v>0</v>
      </c>
      <c r="H40" s="139">
        <f t="shared" si="5"/>
        <v>0</v>
      </c>
      <c r="I40" s="139">
        <f t="shared" si="5"/>
        <v>0</v>
      </c>
      <c r="J40" s="139">
        <f>J38+J39</f>
        <v>0</v>
      </c>
      <c r="K40" s="139">
        <f t="shared" si="5"/>
        <v>0</v>
      </c>
      <c r="L40" s="139">
        <f t="shared" si="5"/>
        <v>0</v>
      </c>
      <c r="M40" s="139">
        <f t="shared" si="5"/>
        <v>0</v>
      </c>
      <c r="N40" s="139">
        <f t="shared" si="5"/>
        <v>0</v>
      </c>
      <c r="O40" s="139">
        <f t="shared" si="5"/>
        <v>0</v>
      </c>
      <c r="P40" s="138"/>
    </row>
    <row r="41" spans="2:18" s="7" customFormat="1" ht="21">
      <c r="B41" s="20"/>
      <c r="C41" s="21"/>
      <c r="D41" s="11"/>
      <c r="E41" s="12"/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8"/>
    </row>
    <row r="42" spans="2:18" ht="54.5" customHeight="1">
      <c r="B42" s="89" t="s">
        <v>17</v>
      </c>
      <c r="C42" s="90"/>
      <c r="D42" s="48" t="s">
        <v>1</v>
      </c>
      <c r="E42" s="48" t="s">
        <v>2</v>
      </c>
      <c r="F42" s="48" t="s">
        <v>3</v>
      </c>
      <c r="G42" s="48" t="s">
        <v>4</v>
      </c>
      <c r="H42" s="48" t="s">
        <v>5</v>
      </c>
      <c r="I42" s="48" t="s">
        <v>6</v>
      </c>
      <c r="J42" s="48" t="s">
        <v>7</v>
      </c>
      <c r="K42" s="48" t="s">
        <v>8</v>
      </c>
      <c r="L42" s="48" t="s">
        <v>9</v>
      </c>
      <c r="M42" s="48" t="s">
        <v>10</v>
      </c>
      <c r="N42" s="48" t="s">
        <v>11</v>
      </c>
      <c r="O42" s="48" t="s">
        <v>12</v>
      </c>
      <c r="P42" s="85" t="s">
        <v>79</v>
      </c>
    </row>
    <row r="43" spans="2:18" ht="28" customHeight="1">
      <c r="B43" s="88" t="s">
        <v>44</v>
      </c>
      <c r="C43" s="88"/>
      <c r="D43" s="145">
        <v>54253</v>
      </c>
      <c r="E43" s="145">
        <v>58770</v>
      </c>
      <c r="F43" s="145">
        <v>45952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38"/>
    </row>
    <row r="44" spans="2:18" ht="25" customHeight="1">
      <c r="B44" s="88" t="s">
        <v>45</v>
      </c>
      <c r="C44" s="88"/>
      <c r="D44" s="138">
        <v>66253</v>
      </c>
      <c r="E44" s="138">
        <v>52801</v>
      </c>
      <c r="F44" s="138">
        <v>47006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</row>
    <row r="45" spans="2:18" ht="23" customHeight="1">
      <c r="B45" s="88" t="s">
        <v>46</v>
      </c>
      <c r="C45" s="88"/>
      <c r="D45" s="138">
        <v>0</v>
      </c>
      <c r="E45" s="138">
        <v>0</v>
      </c>
      <c r="F45" s="138">
        <v>0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</row>
    <row r="46" spans="2:18" ht="23" customHeight="1">
      <c r="B46" s="94" t="s">
        <v>47</v>
      </c>
      <c r="C46" s="94"/>
      <c r="D46" s="139">
        <f>SUM(D43:D45)</f>
        <v>120506</v>
      </c>
      <c r="E46" s="139">
        <f t="shared" ref="E46:O46" si="6">SUM(E43:E45)</f>
        <v>111571</v>
      </c>
      <c r="F46" s="142">
        <f t="shared" si="6"/>
        <v>92958</v>
      </c>
      <c r="G46" s="139">
        <f t="shared" si="6"/>
        <v>0</v>
      </c>
      <c r="H46" s="139">
        <f t="shared" si="6"/>
        <v>0</v>
      </c>
      <c r="I46" s="139">
        <f t="shared" si="6"/>
        <v>0</v>
      </c>
      <c r="J46" s="139">
        <f t="shared" si="6"/>
        <v>0</v>
      </c>
      <c r="K46" s="139">
        <f t="shared" si="6"/>
        <v>0</v>
      </c>
      <c r="L46" s="139">
        <f t="shared" si="6"/>
        <v>0</v>
      </c>
      <c r="M46" s="139">
        <f t="shared" si="6"/>
        <v>0</v>
      </c>
      <c r="N46" s="139">
        <f t="shared" si="6"/>
        <v>0</v>
      </c>
      <c r="O46" s="139">
        <f t="shared" si="6"/>
        <v>0</v>
      </c>
      <c r="P46" s="138"/>
    </row>
    <row r="47" spans="2:18" s="7" customFormat="1" ht="21">
      <c r="B47" s="20"/>
      <c r="C47" s="22"/>
      <c r="D47" s="11"/>
      <c r="E47" s="12"/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8"/>
    </row>
    <row r="48" spans="2:18" ht="26" customHeight="1">
      <c r="B48" s="89" t="s">
        <v>20</v>
      </c>
      <c r="C48" s="90"/>
      <c r="D48" s="48" t="s">
        <v>1</v>
      </c>
      <c r="E48" s="48" t="s">
        <v>2</v>
      </c>
      <c r="F48" s="48" t="s">
        <v>3</v>
      </c>
      <c r="G48" s="48" t="s">
        <v>4</v>
      </c>
      <c r="H48" s="48" t="s">
        <v>5</v>
      </c>
      <c r="I48" s="48" t="s">
        <v>6</v>
      </c>
      <c r="J48" s="48" t="s">
        <v>7</v>
      </c>
      <c r="K48" s="48" t="s">
        <v>8</v>
      </c>
      <c r="L48" s="48" t="s">
        <v>9</v>
      </c>
      <c r="M48" s="48" t="s">
        <v>10</v>
      </c>
      <c r="N48" s="48" t="s">
        <v>11</v>
      </c>
      <c r="O48" s="48" t="s">
        <v>12</v>
      </c>
      <c r="P48" s="85" t="s">
        <v>79</v>
      </c>
    </row>
    <row r="49" spans="2:19" ht="20.25" customHeight="1">
      <c r="B49" s="88" t="s">
        <v>48</v>
      </c>
      <c r="C49" s="88"/>
      <c r="D49" s="145">
        <v>43.652999999999999</v>
      </c>
      <c r="E49" s="145">
        <v>54.848999999999997</v>
      </c>
      <c r="F49" s="145">
        <v>61.529000000000003</v>
      </c>
      <c r="G49" s="145"/>
      <c r="H49" s="145"/>
      <c r="I49" s="145"/>
      <c r="J49" s="145"/>
      <c r="K49" s="145"/>
      <c r="L49" s="145"/>
      <c r="M49" s="145"/>
      <c r="N49" s="145"/>
      <c r="O49" s="145"/>
      <c r="P49" s="138"/>
    </row>
    <row r="50" spans="2:19" ht="24" customHeight="1">
      <c r="B50" s="88" t="s">
        <v>49</v>
      </c>
      <c r="C50" s="88"/>
      <c r="D50" s="138">
        <v>108.828</v>
      </c>
      <c r="E50" s="138">
        <v>14.526999999999999</v>
      </c>
      <c r="F50" s="138">
        <v>10.288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</row>
    <row r="51" spans="2:19" ht="27" customHeight="1">
      <c r="B51" s="94" t="s">
        <v>50</v>
      </c>
      <c r="C51" s="94"/>
      <c r="D51" s="139">
        <f>D50+D49</f>
        <v>152.48099999999999</v>
      </c>
      <c r="E51" s="146">
        <f t="shared" ref="E51:O51" si="7">E50+E49</f>
        <v>69.375999999999991</v>
      </c>
      <c r="F51" s="146">
        <f t="shared" si="7"/>
        <v>71.817000000000007</v>
      </c>
      <c r="G51" s="139">
        <f t="shared" si="7"/>
        <v>0</v>
      </c>
      <c r="H51" s="139">
        <f t="shared" si="7"/>
        <v>0</v>
      </c>
      <c r="I51" s="139">
        <f t="shared" si="7"/>
        <v>0</v>
      </c>
      <c r="J51" s="139">
        <f t="shared" si="7"/>
        <v>0</v>
      </c>
      <c r="K51" s="139">
        <f t="shared" si="7"/>
        <v>0</v>
      </c>
      <c r="L51" s="139">
        <f t="shared" si="7"/>
        <v>0</v>
      </c>
      <c r="M51" s="139">
        <f t="shared" si="7"/>
        <v>0</v>
      </c>
      <c r="N51" s="139">
        <f t="shared" si="7"/>
        <v>0</v>
      </c>
      <c r="O51" s="139">
        <f t="shared" si="7"/>
        <v>0</v>
      </c>
      <c r="P51" s="138"/>
    </row>
    <row r="52" spans="2:19" s="7" customFormat="1" ht="21">
      <c r="B52" s="20"/>
      <c r="C52" s="22"/>
      <c r="D52" s="11"/>
      <c r="E52" s="12"/>
      <c r="F52" s="12"/>
      <c r="G52" s="11"/>
      <c r="H52" s="11"/>
      <c r="I52" s="11"/>
      <c r="J52" s="11"/>
      <c r="K52" s="11"/>
      <c r="L52" s="11"/>
      <c r="M52" s="11"/>
      <c r="N52" s="11"/>
      <c r="O52" s="11"/>
      <c r="P52" s="8"/>
    </row>
    <row r="53" spans="2:19" ht="24.5" customHeight="1">
      <c r="B53" s="89" t="s">
        <v>22</v>
      </c>
      <c r="C53" s="90"/>
      <c r="D53" s="48" t="s">
        <v>1</v>
      </c>
      <c r="E53" s="48" t="s">
        <v>2</v>
      </c>
      <c r="F53" s="48" t="s">
        <v>3</v>
      </c>
      <c r="G53" s="48" t="s">
        <v>4</v>
      </c>
      <c r="H53" s="48" t="s">
        <v>5</v>
      </c>
      <c r="I53" s="48" t="s">
        <v>6</v>
      </c>
      <c r="J53" s="48" t="s">
        <v>7</v>
      </c>
      <c r="K53" s="48" t="s">
        <v>8</v>
      </c>
      <c r="L53" s="48" t="s">
        <v>9</v>
      </c>
      <c r="M53" s="48" t="s">
        <v>10</v>
      </c>
      <c r="N53" s="48" t="s">
        <v>11</v>
      </c>
      <c r="O53" s="48" t="s">
        <v>12</v>
      </c>
      <c r="P53" s="85" t="s">
        <v>79</v>
      </c>
      <c r="R53" s="9"/>
      <c r="S53" s="9"/>
    </row>
    <row r="54" spans="2:19" ht="24" customHeight="1">
      <c r="B54" s="102" t="s">
        <v>52</v>
      </c>
      <c r="C54" s="102"/>
      <c r="D54" s="145">
        <v>0</v>
      </c>
      <c r="E54" s="145">
        <v>1E-3</v>
      </c>
      <c r="F54" s="145">
        <v>2E-3</v>
      </c>
      <c r="G54" s="145"/>
      <c r="H54" s="145"/>
      <c r="I54" s="145"/>
      <c r="J54" s="145"/>
      <c r="K54" s="145"/>
      <c r="L54" s="145"/>
      <c r="M54" s="145"/>
      <c r="N54" s="145"/>
      <c r="O54" s="145"/>
      <c r="P54" s="138"/>
      <c r="R54" s="9"/>
      <c r="S54" s="9"/>
    </row>
    <row r="55" spans="2:19" ht="23" customHeight="1">
      <c r="B55" s="102" t="s">
        <v>51</v>
      </c>
      <c r="C55" s="102"/>
      <c r="D55" s="138">
        <v>0</v>
      </c>
      <c r="E55" s="138">
        <v>0</v>
      </c>
      <c r="F55" s="138">
        <v>2E-3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2:19" ht="21.5" customHeight="1">
      <c r="B56" s="94" t="s">
        <v>53</v>
      </c>
      <c r="C56" s="94"/>
      <c r="D56" s="139">
        <f>SUM(D54:D55)</f>
        <v>0</v>
      </c>
      <c r="E56" s="146">
        <f t="shared" ref="E56:O56" si="8">SUM(E54:E55)</f>
        <v>1E-3</v>
      </c>
      <c r="F56" s="146">
        <f t="shared" si="8"/>
        <v>4.0000000000000001E-3</v>
      </c>
      <c r="G56" s="139">
        <f t="shared" si="8"/>
        <v>0</v>
      </c>
      <c r="H56" s="139">
        <f t="shared" si="8"/>
        <v>0</v>
      </c>
      <c r="I56" s="139">
        <f t="shared" si="8"/>
        <v>0</v>
      </c>
      <c r="J56" s="139">
        <f t="shared" si="8"/>
        <v>0</v>
      </c>
      <c r="K56" s="139">
        <f t="shared" si="8"/>
        <v>0</v>
      </c>
      <c r="L56" s="139">
        <f>SUM(L54:L55)</f>
        <v>0</v>
      </c>
      <c r="M56" s="139">
        <f>SUM(M54:M55)</f>
        <v>0</v>
      </c>
      <c r="N56" s="139">
        <f t="shared" si="8"/>
        <v>0</v>
      </c>
      <c r="O56" s="139">
        <f t="shared" si="8"/>
        <v>0</v>
      </c>
      <c r="P56" s="138"/>
    </row>
    <row r="57" spans="2:19" s="7" customFormat="1">
      <c r="C57" s="17"/>
      <c r="D57" s="19"/>
    </row>
    <row r="58" spans="2:19" s="7" customFormat="1" ht="28.5" customHeight="1">
      <c r="C58" s="17"/>
      <c r="D58" s="19"/>
    </row>
    <row r="59" spans="2:19" s="7" customFormat="1" ht="31.5" customHeight="1">
      <c r="B59" s="134" t="s">
        <v>89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2:19" s="7" customFormat="1" ht="17.25" customHeight="1">
      <c r="C60" s="17"/>
      <c r="D60" s="19"/>
    </row>
    <row r="61" spans="2:19" ht="40.5" customHeight="1">
      <c r="B61" s="89" t="s">
        <v>18</v>
      </c>
      <c r="C61" s="90"/>
      <c r="D61" s="48" t="s">
        <v>1</v>
      </c>
      <c r="E61" s="48" t="s">
        <v>2</v>
      </c>
      <c r="F61" s="48" t="s">
        <v>3</v>
      </c>
      <c r="G61" s="48" t="s">
        <v>4</v>
      </c>
      <c r="H61" s="48" t="s">
        <v>5</v>
      </c>
      <c r="I61" s="48" t="s">
        <v>6</v>
      </c>
      <c r="J61" s="48" t="s">
        <v>7</v>
      </c>
      <c r="K61" s="48" t="s">
        <v>8</v>
      </c>
      <c r="L61" s="48" t="s">
        <v>9</v>
      </c>
      <c r="M61" s="48" t="s">
        <v>10</v>
      </c>
      <c r="N61" s="48" t="s">
        <v>11</v>
      </c>
      <c r="O61" s="48" t="s">
        <v>12</v>
      </c>
      <c r="P61" s="85" t="s">
        <v>79</v>
      </c>
      <c r="Q61" s="9"/>
    </row>
    <row r="62" spans="2:19" ht="24.5" customHeight="1">
      <c r="B62" s="88" t="s">
        <v>29</v>
      </c>
      <c r="C62" s="88"/>
      <c r="D62" s="145">
        <v>75</v>
      </c>
      <c r="E62" s="145">
        <v>163</v>
      </c>
      <c r="F62" s="145">
        <v>78</v>
      </c>
      <c r="G62" s="145"/>
      <c r="H62" s="145"/>
      <c r="I62" s="145"/>
      <c r="J62" s="145"/>
      <c r="K62" s="145"/>
      <c r="L62" s="145"/>
      <c r="M62" s="145"/>
      <c r="N62" s="145"/>
      <c r="O62" s="145"/>
      <c r="P62" s="138"/>
      <c r="Q62" s="9"/>
    </row>
    <row r="63" spans="2:19" ht="25.5" customHeight="1">
      <c r="B63" s="88" t="s">
        <v>30</v>
      </c>
      <c r="C63" s="88"/>
      <c r="D63" s="138">
        <v>81</v>
      </c>
      <c r="E63" s="138">
        <v>165</v>
      </c>
      <c r="F63" s="138">
        <v>78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9"/>
    </row>
    <row r="64" spans="2:19" ht="20" customHeight="1">
      <c r="B64" s="94" t="s">
        <v>31</v>
      </c>
      <c r="C64" s="94"/>
      <c r="D64" s="139">
        <f>D62+D63</f>
        <v>156</v>
      </c>
      <c r="E64" s="139">
        <f>E62+E63</f>
        <v>328</v>
      </c>
      <c r="F64" s="146">
        <f t="shared" ref="F64:O64" si="9">F62+F63</f>
        <v>156</v>
      </c>
      <c r="G64" s="139">
        <f t="shared" si="9"/>
        <v>0</v>
      </c>
      <c r="H64" s="139">
        <f t="shared" si="9"/>
        <v>0</v>
      </c>
      <c r="I64" s="139">
        <f t="shared" si="9"/>
        <v>0</v>
      </c>
      <c r="J64" s="139">
        <f t="shared" si="9"/>
        <v>0</v>
      </c>
      <c r="K64" s="139">
        <f t="shared" si="9"/>
        <v>0</v>
      </c>
      <c r="L64" s="139">
        <f t="shared" si="9"/>
        <v>0</v>
      </c>
      <c r="M64" s="139">
        <f t="shared" si="9"/>
        <v>0</v>
      </c>
      <c r="N64" s="139">
        <f t="shared" si="9"/>
        <v>0</v>
      </c>
      <c r="O64" s="139">
        <f t="shared" si="9"/>
        <v>0</v>
      </c>
      <c r="P64" s="138"/>
      <c r="Q64" s="9"/>
    </row>
    <row r="65" spans="2:17" s="7" customFormat="1" ht="20.25" customHeight="1">
      <c r="B65" s="45"/>
      <c r="C65" s="46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Q65" s="9"/>
    </row>
    <row r="66" spans="2:17" ht="45" customHeight="1">
      <c r="B66" s="89" t="s">
        <v>17</v>
      </c>
      <c r="C66" s="90"/>
      <c r="D66" s="48" t="s">
        <v>1</v>
      </c>
      <c r="E66" s="48" t="s">
        <v>2</v>
      </c>
      <c r="F66" s="48" t="s">
        <v>3</v>
      </c>
      <c r="G66" s="48" t="s">
        <v>4</v>
      </c>
      <c r="H66" s="48" t="s">
        <v>5</v>
      </c>
      <c r="I66" s="48" t="s">
        <v>6</v>
      </c>
      <c r="J66" s="48" t="s">
        <v>7</v>
      </c>
      <c r="K66" s="48" t="s">
        <v>8</v>
      </c>
      <c r="L66" s="48" t="s">
        <v>9</v>
      </c>
      <c r="M66" s="48" t="s">
        <v>10</v>
      </c>
      <c r="N66" s="48" t="s">
        <v>11</v>
      </c>
      <c r="O66" s="48" t="s">
        <v>12</v>
      </c>
      <c r="P66" s="85" t="s">
        <v>79</v>
      </c>
      <c r="Q66" s="9"/>
    </row>
    <row r="67" spans="2:17" ht="24" customHeight="1">
      <c r="B67" s="88" t="s">
        <v>55</v>
      </c>
      <c r="C67" s="88"/>
      <c r="D67" s="145">
        <v>444</v>
      </c>
      <c r="E67" s="145">
        <v>5139</v>
      </c>
      <c r="F67" s="145">
        <v>2936</v>
      </c>
      <c r="G67" s="145"/>
      <c r="H67" s="145"/>
      <c r="I67" s="145"/>
      <c r="J67" s="145"/>
      <c r="K67" s="145"/>
      <c r="L67" s="145"/>
      <c r="M67" s="145"/>
      <c r="N67" s="145"/>
      <c r="O67" s="145"/>
      <c r="P67" s="138"/>
      <c r="Q67" s="9"/>
    </row>
    <row r="68" spans="2:17" ht="23.25" customHeight="1">
      <c r="B68" s="88" t="s">
        <v>54</v>
      </c>
      <c r="C68" s="88"/>
      <c r="D68" s="138">
        <v>570</v>
      </c>
      <c r="E68" s="138">
        <v>5257</v>
      </c>
      <c r="F68" s="138">
        <v>3116</v>
      </c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9"/>
    </row>
    <row r="69" spans="2:17" ht="27" customHeight="1">
      <c r="B69" s="94" t="s">
        <v>56</v>
      </c>
      <c r="C69" s="94"/>
      <c r="D69" s="139">
        <f t="shared" ref="D69:O69" si="10">SUM(D67:D68)</f>
        <v>1014</v>
      </c>
      <c r="E69" s="139">
        <f t="shared" si="10"/>
        <v>10396</v>
      </c>
      <c r="F69" s="139">
        <f t="shared" si="10"/>
        <v>6052</v>
      </c>
      <c r="G69" s="139">
        <f t="shared" si="10"/>
        <v>0</v>
      </c>
      <c r="H69" s="139">
        <f t="shared" si="10"/>
        <v>0</v>
      </c>
      <c r="I69" s="139">
        <f t="shared" si="10"/>
        <v>0</v>
      </c>
      <c r="J69" s="139">
        <f t="shared" si="10"/>
        <v>0</v>
      </c>
      <c r="K69" s="139">
        <f t="shared" si="10"/>
        <v>0</v>
      </c>
      <c r="L69" s="139">
        <f t="shared" si="10"/>
        <v>0</v>
      </c>
      <c r="M69" s="139">
        <f t="shared" si="10"/>
        <v>0</v>
      </c>
      <c r="N69" s="139">
        <f t="shared" si="10"/>
        <v>0</v>
      </c>
      <c r="O69" s="139">
        <f t="shared" si="10"/>
        <v>0</v>
      </c>
      <c r="P69" s="138"/>
      <c r="Q69" s="9"/>
    </row>
    <row r="70" spans="2:17" s="7" customFormat="1">
      <c r="C70" s="17"/>
      <c r="D70" s="19"/>
      <c r="Q70" s="9"/>
    </row>
    <row r="71" spans="2:17" s="7" customFormat="1">
      <c r="C71" s="17"/>
      <c r="D71" s="19"/>
      <c r="Q71" s="9"/>
    </row>
    <row r="72" spans="2:17" s="7" customFormat="1" ht="30.75" customHeight="1">
      <c r="B72" s="134" t="s">
        <v>90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9"/>
    </row>
    <row r="73" spans="2:17" s="7" customFormat="1">
      <c r="C73" s="17"/>
      <c r="D73" s="19"/>
      <c r="Q73" s="9"/>
    </row>
    <row r="74" spans="2:17" ht="40.5" customHeight="1">
      <c r="B74" s="89" t="s">
        <v>18</v>
      </c>
      <c r="C74" s="90"/>
      <c r="D74" s="48" t="s">
        <v>1</v>
      </c>
      <c r="E74" s="48" t="s">
        <v>2</v>
      </c>
      <c r="F74" s="48" t="s">
        <v>3</v>
      </c>
      <c r="G74" s="48" t="s">
        <v>4</v>
      </c>
      <c r="H74" s="48" t="s">
        <v>5</v>
      </c>
      <c r="I74" s="48" t="s">
        <v>6</v>
      </c>
      <c r="J74" s="48" t="s">
        <v>7</v>
      </c>
      <c r="K74" s="48" t="s">
        <v>8</v>
      </c>
      <c r="L74" s="48" t="s">
        <v>9</v>
      </c>
      <c r="M74" s="48" t="s">
        <v>10</v>
      </c>
      <c r="N74" s="48" t="s">
        <v>11</v>
      </c>
      <c r="O74" s="48" t="s">
        <v>12</v>
      </c>
      <c r="P74" s="85" t="s">
        <v>79</v>
      </c>
      <c r="Q74" s="9"/>
    </row>
    <row r="75" spans="2:17" ht="24.75" customHeight="1">
      <c r="B75" s="88" t="s">
        <v>29</v>
      </c>
      <c r="C75" s="88"/>
      <c r="D75" s="145">
        <v>66</v>
      </c>
      <c r="E75" s="145">
        <v>74</v>
      </c>
      <c r="F75" s="145">
        <v>47</v>
      </c>
      <c r="G75" s="145"/>
      <c r="H75" s="145"/>
      <c r="I75" s="145"/>
      <c r="J75" s="145"/>
      <c r="K75" s="145"/>
      <c r="L75" s="145"/>
      <c r="M75" s="145"/>
      <c r="N75" s="145"/>
      <c r="O75" s="145"/>
      <c r="P75" s="138"/>
      <c r="Q75" s="9"/>
    </row>
    <row r="76" spans="2:17" ht="22.5" customHeight="1">
      <c r="B76" s="88" t="s">
        <v>30</v>
      </c>
      <c r="C76" s="88"/>
      <c r="D76" s="138">
        <v>65</v>
      </c>
      <c r="E76" s="138">
        <v>77</v>
      </c>
      <c r="F76" s="138">
        <v>53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9"/>
    </row>
    <row r="77" spans="2:17" ht="22" customHeight="1">
      <c r="B77" s="94" t="s">
        <v>31</v>
      </c>
      <c r="C77" s="94"/>
      <c r="D77" s="139">
        <f>D75+D76</f>
        <v>131</v>
      </c>
      <c r="E77" s="146">
        <f t="shared" ref="E77:O77" si="11">E75+E76</f>
        <v>151</v>
      </c>
      <c r="F77" s="146">
        <f t="shared" si="11"/>
        <v>100</v>
      </c>
      <c r="G77" s="139">
        <f>G75+G76</f>
        <v>0</v>
      </c>
      <c r="H77" s="139">
        <f t="shared" si="11"/>
        <v>0</v>
      </c>
      <c r="I77" s="139">
        <f t="shared" si="11"/>
        <v>0</v>
      </c>
      <c r="J77" s="139">
        <f t="shared" si="11"/>
        <v>0</v>
      </c>
      <c r="K77" s="139">
        <f t="shared" si="11"/>
        <v>0</v>
      </c>
      <c r="L77" s="139">
        <f t="shared" si="11"/>
        <v>0</v>
      </c>
      <c r="M77" s="139">
        <f t="shared" si="11"/>
        <v>0</v>
      </c>
      <c r="N77" s="139">
        <f t="shared" si="11"/>
        <v>0</v>
      </c>
      <c r="O77" s="139">
        <f t="shared" si="11"/>
        <v>0</v>
      </c>
      <c r="P77" s="138"/>
      <c r="Q77" s="9"/>
    </row>
    <row r="78" spans="2:17" s="7" customFormat="1">
      <c r="C78" s="47"/>
      <c r="D78" s="4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9"/>
    </row>
    <row r="79" spans="2:17" ht="50.25" customHeight="1">
      <c r="B79" s="89" t="s">
        <v>17</v>
      </c>
      <c r="C79" s="89"/>
      <c r="D79" s="48" t="s">
        <v>1</v>
      </c>
      <c r="E79" s="48" t="s">
        <v>2</v>
      </c>
      <c r="F79" s="48" t="s">
        <v>3</v>
      </c>
      <c r="G79" s="48" t="s">
        <v>4</v>
      </c>
      <c r="H79" s="48" t="s">
        <v>5</v>
      </c>
      <c r="I79" s="48" t="s">
        <v>6</v>
      </c>
      <c r="J79" s="48" t="s">
        <v>7</v>
      </c>
      <c r="K79" s="48" t="s">
        <v>8</v>
      </c>
      <c r="L79" s="48" t="s">
        <v>9</v>
      </c>
      <c r="M79" s="48" t="s">
        <v>10</v>
      </c>
      <c r="N79" s="48" t="s">
        <v>11</v>
      </c>
      <c r="O79" s="48" t="s">
        <v>12</v>
      </c>
      <c r="P79" s="85" t="s">
        <v>79</v>
      </c>
      <c r="Q79" s="9"/>
    </row>
    <row r="80" spans="2:17" ht="24" customHeight="1">
      <c r="B80" s="88" t="s">
        <v>44</v>
      </c>
      <c r="C80" s="103"/>
      <c r="D80" s="145">
        <v>3385</v>
      </c>
      <c r="E80" s="145">
        <v>3308</v>
      </c>
      <c r="F80" s="145">
        <v>2917</v>
      </c>
      <c r="G80" s="145"/>
      <c r="H80" s="145"/>
      <c r="I80" s="145"/>
      <c r="J80" s="145"/>
      <c r="K80" s="145"/>
      <c r="L80" s="145"/>
      <c r="M80" s="145"/>
      <c r="N80" s="145"/>
      <c r="O80" s="145"/>
      <c r="P80" s="138"/>
      <c r="Q80" s="9"/>
    </row>
    <row r="81" spans="2:17" ht="22.5" customHeight="1">
      <c r="B81" s="88" t="s">
        <v>45</v>
      </c>
      <c r="C81" s="103"/>
      <c r="D81" s="138">
        <v>2608</v>
      </c>
      <c r="E81" s="138">
        <v>2982</v>
      </c>
      <c r="F81" s="138">
        <v>3033</v>
      </c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9"/>
    </row>
    <row r="82" spans="2:17" ht="24.75" customHeight="1">
      <c r="B82" s="88" t="s">
        <v>46</v>
      </c>
      <c r="C82" s="103"/>
      <c r="D82" s="138">
        <v>63</v>
      </c>
      <c r="E82" s="138">
        <v>140</v>
      </c>
      <c r="F82" s="138">
        <v>91</v>
      </c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9"/>
    </row>
    <row r="83" spans="2:17" ht="25.5" customHeight="1">
      <c r="B83" s="94" t="s">
        <v>47</v>
      </c>
      <c r="C83" s="105"/>
      <c r="D83" s="139">
        <f>SUM(D80:D82)</f>
        <v>6056</v>
      </c>
      <c r="E83" s="139">
        <f t="shared" ref="E83:O83" si="12">SUM(E80:E82)</f>
        <v>6430</v>
      </c>
      <c r="F83" s="139">
        <f t="shared" si="12"/>
        <v>6041</v>
      </c>
      <c r="G83" s="139">
        <f t="shared" si="12"/>
        <v>0</v>
      </c>
      <c r="H83" s="139">
        <f t="shared" si="12"/>
        <v>0</v>
      </c>
      <c r="I83" s="139">
        <f t="shared" si="12"/>
        <v>0</v>
      </c>
      <c r="J83" s="139">
        <f t="shared" si="12"/>
        <v>0</v>
      </c>
      <c r="K83" s="139">
        <f t="shared" si="12"/>
        <v>0</v>
      </c>
      <c r="L83" s="139">
        <f t="shared" si="12"/>
        <v>0</v>
      </c>
      <c r="M83" s="139">
        <f t="shared" si="12"/>
        <v>0</v>
      </c>
      <c r="N83" s="139">
        <f t="shared" si="12"/>
        <v>0</v>
      </c>
      <c r="O83" s="139">
        <f t="shared" si="12"/>
        <v>0</v>
      </c>
      <c r="P83" s="138"/>
    </row>
    <row r="84" spans="2:17" s="7" customFormat="1"/>
    <row r="85" spans="2:17" s="7" customFormat="1"/>
    <row r="86" spans="2:17" s="7" customFormat="1"/>
    <row r="87" spans="2:17" s="7" customFormat="1"/>
    <row r="88" spans="2:17" s="7" customFormat="1"/>
    <row r="89" spans="2:17" s="7" customFormat="1"/>
    <row r="90" spans="2:17" s="7" customFormat="1"/>
    <row r="91" spans="2:17" s="7" customFormat="1"/>
    <row r="92" spans="2:17" s="7" customFormat="1"/>
    <row r="93" spans="2:17" s="7" customFormat="1"/>
    <row r="94" spans="2:17" s="7" customFormat="1"/>
    <row r="95" spans="2:17" s="7" customFormat="1"/>
    <row r="96" spans="2:17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</sheetData>
  <mergeCells count="59">
    <mergeCell ref="B76:C76"/>
    <mergeCell ref="B77:C77"/>
    <mergeCell ref="B83:C83"/>
    <mergeCell ref="B67:C67"/>
    <mergeCell ref="B68:C68"/>
    <mergeCell ref="B69:C69"/>
    <mergeCell ref="B74:C74"/>
    <mergeCell ref="B79:C79"/>
    <mergeCell ref="B80:C80"/>
    <mergeCell ref="B81:C81"/>
    <mergeCell ref="B82:C82"/>
    <mergeCell ref="B72:P72"/>
    <mergeCell ref="B75:C75"/>
    <mergeCell ref="B66:C66"/>
    <mergeCell ref="B46:C46"/>
    <mergeCell ref="B40:C40"/>
    <mergeCell ref="B32:C32"/>
    <mergeCell ref="B51:C51"/>
    <mergeCell ref="B56:C56"/>
    <mergeCell ref="B64:C64"/>
    <mergeCell ref="B62:C62"/>
    <mergeCell ref="B63:C63"/>
    <mergeCell ref="B61:C61"/>
    <mergeCell ref="B59:P59"/>
    <mergeCell ref="B35:P35"/>
    <mergeCell ref="B43:C43"/>
    <mergeCell ref="B44:C44"/>
    <mergeCell ref="B42:C42"/>
    <mergeCell ref="B15:C16"/>
    <mergeCell ref="B22:C22"/>
    <mergeCell ref="B54:C54"/>
    <mergeCell ref="B55:C55"/>
    <mergeCell ref="B45:C45"/>
    <mergeCell ref="B48:C48"/>
    <mergeCell ref="B49:C49"/>
    <mergeCell ref="B50:C50"/>
    <mergeCell ref="B53:C53"/>
    <mergeCell ref="B29:C29"/>
    <mergeCell ref="B24:C24"/>
    <mergeCell ref="B19:C19"/>
    <mergeCell ref="B20:C20"/>
    <mergeCell ref="B21:C21"/>
    <mergeCell ref="B26:C26"/>
    <mergeCell ref="B3:C3"/>
    <mergeCell ref="B4:C4"/>
    <mergeCell ref="B38:C38"/>
    <mergeCell ref="B39:C39"/>
    <mergeCell ref="B37:C37"/>
    <mergeCell ref="B8:P8"/>
    <mergeCell ref="B6:P6"/>
    <mergeCell ref="B11:C11"/>
    <mergeCell ref="B12:C12"/>
    <mergeCell ref="B10:C10"/>
    <mergeCell ref="B30:C30"/>
    <mergeCell ref="B31:C31"/>
    <mergeCell ref="B25:C25"/>
    <mergeCell ref="B27:C27"/>
    <mergeCell ref="B13:C13"/>
    <mergeCell ref="B18:C18"/>
  </mergeCells>
  <pageMargins left="0.45" right="0.45" top="0.25" bottom="0.25" header="0.3" footer="0.3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topLeftCell="A49" zoomScale="70" zoomScaleNormal="70" workbookViewId="0">
      <selection activeCell="H54" sqref="H54:H55"/>
    </sheetView>
  </sheetViews>
  <sheetFormatPr defaultColWidth="9.1796875" defaultRowHeight="15.5"/>
  <cols>
    <col min="1" max="1" width="3.90625" style="23" customWidth="1"/>
    <col min="2" max="2" width="39.1796875" style="2" customWidth="1"/>
    <col min="3" max="3" width="14.08984375" style="2" customWidth="1"/>
    <col min="4" max="4" width="13.54296875" style="3" customWidth="1"/>
    <col min="5" max="5" width="18" style="25" customWidth="1"/>
    <col min="6" max="6" width="27.1796875" style="23" customWidth="1"/>
    <col min="7" max="7" width="39.81640625" style="1" customWidth="1"/>
    <col min="8" max="8" width="11.90625" style="1" customWidth="1"/>
    <col min="9" max="9" width="12" style="1" customWidth="1"/>
    <col min="10" max="10" width="16.26953125" style="1" customWidth="1"/>
    <col min="11" max="29" width="9.1796875" style="23"/>
    <col min="30" max="16384" width="9.1796875" style="1"/>
  </cols>
  <sheetData>
    <row r="1" spans="2:10" s="23" customFormat="1">
      <c r="B1" s="24"/>
      <c r="C1" s="24"/>
      <c r="D1" s="25"/>
      <c r="E1" s="25"/>
    </row>
    <row r="2" spans="2:10" s="23" customFormat="1" ht="72" customHeight="1">
      <c r="B2" s="24"/>
      <c r="C2" s="24"/>
      <c r="D2" s="25"/>
      <c r="E2" s="25"/>
    </row>
    <row r="3" spans="2:10" s="23" customFormat="1" ht="22.5" customHeight="1">
      <c r="B3" s="87" t="s">
        <v>28</v>
      </c>
      <c r="C3" s="87"/>
      <c r="D3" s="25"/>
      <c r="E3" s="25"/>
    </row>
    <row r="4" spans="2:10" s="23" customFormat="1" ht="20.25" customHeight="1">
      <c r="B4" s="87" t="s">
        <v>19</v>
      </c>
      <c r="C4" s="87"/>
      <c r="D4" s="25"/>
      <c r="E4" s="25"/>
    </row>
    <row r="5" spans="2:10" s="23" customFormat="1" ht="20.25" customHeight="1">
      <c r="B5" s="24"/>
      <c r="C5" s="24"/>
      <c r="D5" s="25"/>
      <c r="E5" s="25"/>
    </row>
    <row r="6" spans="2:10" s="23" customFormat="1" ht="29.25" customHeight="1">
      <c r="C6" s="49"/>
      <c r="D6" s="49"/>
      <c r="E6" s="106" t="s">
        <v>13</v>
      </c>
      <c r="F6" s="106"/>
      <c r="G6" s="106"/>
      <c r="H6" s="49"/>
      <c r="I6" s="49"/>
      <c r="J6" s="49"/>
    </row>
    <row r="7" spans="2:10" s="23" customFormat="1" ht="19" customHeight="1">
      <c r="B7" s="6"/>
      <c r="C7" s="6"/>
      <c r="D7" s="6"/>
      <c r="E7" s="6"/>
    </row>
    <row r="8" spans="2:10" s="23" customFormat="1" ht="20.5" customHeight="1">
      <c r="B8" s="122" t="s">
        <v>80</v>
      </c>
      <c r="C8" s="123"/>
      <c r="D8" s="123"/>
      <c r="E8" s="124"/>
      <c r="F8" s="33"/>
      <c r="G8" s="122" t="s">
        <v>82</v>
      </c>
      <c r="H8" s="123"/>
      <c r="I8" s="123"/>
      <c r="J8" s="124"/>
    </row>
    <row r="9" spans="2:10" s="23" customFormat="1" ht="25" customHeight="1">
      <c r="B9" s="110" t="s">
        <v>81</v>
      </c>
      <c r="C9" s="111"/>
      <c r="D9" s="111"/>
      <c r="E9" s="112"/>
      <c r="F9" s="33"/>
      <c r="G9" s="125" t="s">
        <v>83</v>
      </c>
      <c r="H9" s="126"/>
      <c r="I9" s="126"/>
      <c r="J9" s="127"/>
    </row>
    <row r="10" spans="2:10" s="23" customFormat="1" ht="18.75" customHeight="1">
      <c r="E10" s="5"/>
    </row>
    <row r="11" spans="2:10" s="23" customFormat="1" ht="25.5" customHeight="1">
      <c r="B11" s="118" t="s">
        <v>25</v>
      </c>
      <c r="C11" s="119"/>
      <c r="D11" s="119"/>
      <c r="E11" s="120"/>
      <c r="G11" s="118" t="s">
        <v>25</v>
      </c>
      <c r="H11" s="119"/>
      <c r="I11" s="119"/>
      <c r="J11" s="120"/>
    </row>
    <row r="12" spans="2:10" s="23" customFormat="1" ht="6.75" customHeight="1" thickBot="1">
      <c r="B12" s="34"/>
      <c r="C12" s="34"/>
      <c r="D12" s="34"/>
      <c r="E12" s="34"/>
      <c r="G12" s="28"/>
      <c r="H12" s="28"/>
      <c r="I12" s="28"/>
      <c r="J12" s="28"/>
    </row>
    <row r="13" spans="2:10" ht="31.5" customHeight="1">
      <c r="B13" s="113" t="s">
        <v>14</v>
      </c>
      <c r="C13" s="116" t="s">
        <v>23</v>
      </c>
      <c r="D13" s="116"/>
      <c r="E13" s="115" t="s">
        <v>57</v>
      </c>
      <c r="G13" s="113" t="s">
        <v>14</v>
      </c>
      <c r="H13" s="116" t="s">
        <v>23</v>
      </c>
      <c r="I13" s="116"/>
      <c r="J13" s="115" t="s">
        <v>57</v>
      </c>
    </row>
    <row r="14" spans="2:10" ht="38.25" customHeight="1">
      <c r="B14" s="114"/>
      <c r="C14" s="50">
        <v>2023</v>
      </c>
      <c r="D14" s="50">
        <v>2024</v>
      </c>
      <c r="E14" s="109"/>
      <c r="G14" s="114"/>
      <c r="H14" s="50">
        <v>2023</v>
      </c>
      <c r="I14" s="50">
        <v>2024</v>
      </c>
      <c r="J14" s="109"/>
    </row>
    <row r="15" spans="2:10" ht="38.25" customHeight="1">
      <c r="B15" s="51" t="s">
        <v>60</v>
      </c>
      <c r="C15" s="76">
        <v>51395</v>
      </c>
      <c r="D15" s="53"/>
      <c r="E15" s="78">
        <f>(D15-C15)/C15*100</f>
        <v>-100</v>
      </c>
      <c r="G15" s="51" t="s">
        <v>60</v>
      </c>
      <c r="H15" s="58">
        <v>6572</v>
      </c>
      <c r="I15" s="59"/>
      <c r="J15" s="78">
        <f>(I15-H15)/H15*100</f>
        <v>-100</v>
      </c>
    </row>
    <row r="16" spans="2:10" ht="30" customHeight="1">
      <c r="B16" s="54" t="s">
        <v>58</v>
      </c>
      <c r="C16" s="76">
        <v>51538</v>
      </c>
      <c r="D16" s="52"/>
      <c r="E16" s="78">
        <f t="shared" ref="E16:E18" si="0">(D16-C16)/C16*100</f>
        <v>-100</v>
      </c>
      <c r="G16" s="54" t="s">
        <v>58</v>
      </c>
      <c r="H16" s="58">
        <v>6683</v>
      </c>
      <c r="I16" s="58"/>
      <c r="J16" s="78">
        <f t="shared" ref="J16:J17" si="1">(I16-H16)/H16*100</f>
        <v>-100</v>
      </c>
    </row>
    <row r="17" spans="2:30" ht="37.5" customHeight="1" thickBot="1">
      <c r="B17" s="54" t="s">
        <v>59</v>
      </c>
      <c r="C17" s="76">
        <f>SUM(C15:C16)</f>
        <v>102933</v>
      </c>
      <c r="D17" s="52">
        <f>SUM(D15:D16)</f>
        <v>0</v>
      </c>
      <c r="E17" s="78">
        <f t="shared" si="0"/>
        <v>-100</v>
      </c>
      <c r="G17" s="60" t="s">
        <v>59</v>
      </c>
      <c r="H17" s="61">
        <f>SUM(H15:H16)</f>
        <v>13255</v>
      </c>
      <c r="I17" s="61">
        <f>SUM(I15:I16)</f>
        <v>0</v>
      </c>
      <c r="J17" s="79">
        <f t="shared" si="1"/>
        <v>-100</v>
      </c>
    </row>
    <row r="18" spans="2:30" ht="36.75" customHeight="1" thickBot="1">
      <c r="B18" s="55" t="s">
        <v>15</v>
      </c>
      <c r="C18" s="77">
        <v>465118</v>
      </c>
      <c r="D18" s="56"/>
      <c r="E18" s="79">
        <f t="shared" si="0"/>
        <v>-100</v>
      </c>
      <c r="F18" s="26"/>
      <c r="G18" s="38"/>
      <c r="H18" s="36"/>
      <c r="I18" s="36"/>
      <c r="J18" s="30"/>
      <c r="K18" s="26"/>
      <c r="L18" s="26"/>
      <c r="M18" s="26"/>
      <c r="N18" s="26"/>
      <c r="O18" s="26"/>
      <c r="P18" s="26"/>
    </row>
    <row r="19" spans="2:30" s="23" customFormat="1" ht="18" customHeight="1">
      <c r="F19" s="26"/>
      <c r="G19" s="38"/>
      <c r="H19" s="36"/>
      <c r="I19" s="36"/>
      <c r="J19" s="30"/>
      <c r="K19" s="26"/>
      <c r="L19" s="26"/>
      <c r="M19" s="26"/>
      <c r="N19" s="26"/>
      <c r="O19" s="26"/>
      <c r="P19" s="26"/>
    </row>
    <row r="20" spans="2:30" ht="26" customHeight="1">
      <c r="B20" s="118" t="s">
        <v>26</v>
      </c>
      <c r="C20" s="119"/>
      <c r="D20" s="119"/>
      <c r="E20" s="120"/>
      <c r="F20" s="26"/>
      <c r="G20" s="118" t="s">
        <v>26</v>
      </c>
      <c r="H20" s="119"/>
      <c r="I20" s="119"/>
      <c r="J20" s="120"/>
      <c r="K20" s="26"/>
      <c r="L20" s="26"/>
      <c r="M20" s="26"/>
      <c r="N20" s="26"/>
      <c r="O20" s="26"/>
      <c r="P20" s="26"/>
    </row>
    <row r="21" spans="2:30" ht="6" customHeight="1" thickBot="1">
      <c r="B21" s="34"/>
      <c r="C21" s="34"/>
      <c r="D21" s="34"/>
      <c r="E21" s="34"/>
      <c r="F21" s="26"/>
      <c r="G21" s="38"/>
      <c r="H21" s="36"/>
      <c r="I21" s="36"/>
      <c r="J21" s="30"/>
      <c r="K21" s="26"/>
      <c r="L21" s="26"/>
      <c r="M21" s="26"/>
      <c r="N21" s="26"/>
      <c r="O21" s="26"/>
      <c r="P21" s="26"/>
    </row>
    <row r="22" spans="2:30" ht="21.75" customHeight="1">
      <c r="B22" s="113" t="s">
        <v>14</v>
      </c>
      <c r="C22" s="116" t="s">
        <v>23</v>
      </c>
      <c r="D22" s="116"/>
      <c r="E22" s="115" t="s">
        <v>57</v>
      </c>
      <c r="F22" s="62"/>
      <c r="G22" s="113" t="s">
        <v>14</v>
      </c>
      <c r="H22" s="116" t="s">
        <v>23</v>
      </c>
      <c r="I22" s="116"/>
      <c r="J22" s="115" t="s">
        <v>57</v>
      </c>
      <c r="K22" s="62"/>
      <c r="L22" s="62"/>
      <c r="M22" s="62"/>
      <c r="N22" s="62"/>
      <c r="O22" s="26"/>
      <c r="P22" s="26"/>
    </row>
    <row r="23" spans="2:30" s="23" customFormat="1" ht="36.75" customHeight="1">
      <c r="B23" s="114"/>
      <c r="C23" s="50">
        <v>2023</v>
      </c>
      <c r="D23" s="50">
        <v>2024</v>
      </c>
      <c r="E23" s="109"/>
      <c r="F23" s="62"/>
      <c r="G23" s="114"/>
      <c r="H23" s="50">
        <v>2023</v>
      </c>
      <c r="I23" s="50">
        <v>2024</v>
      </c>
      <c r="J23" s="109"/>
      <c r="K23" s="62"/>
      <c r="L23" s="62"/>
      <c r="M23" s="62"/>
      <c r="N23" s="62"/>
      <c r="O23" s="26"/>
      <c r="P23" s="26"/>
    </row>
    <row r="24" spans="2:30" ht="30" customHeight="1">
      <c r="B24" s="54" t="s">
        <v>62</v>
      </c>
      <c r="C24" s="58">
        <v>6349795</v>
      </c>
      <c r="D24" s="58"/>
      <c r="E24" s="80">
        <f>(D24-C24)/C24*100</f>
        <v>-100</v>
      </c>
      <c r="F24" s="63"/>
      <c r="G24" s="54" t="s">
        <v>62</v>
      </c>
      <c r="H24" s="58">
        <v>724667</v>
      </c>
      <c r="I24" s="58"/>
      <c r="J24" s="80">
        <f>(I24-H24)/H24*100</f>
        <v>-100</v>
      </c>
      <c r="K24" s="117"/>
      <c r="L24" s="117"/>
      <c r="M24" s="117"/>
      <c r="N24" s="117"/>
      <c r="O24" s="27"/>
    </row>
    <row r="25" spans="2:30" ht="30" customHeight="1">
      <c r="B25" s="54" t="s">
        <v>61</v>
      </c>
      <c r="C25" s="58">
        <v>6240945</v>
      </c>
      <c r="D25" s="58"/>
      <c r="E25" s="80">
        <f t="shared" ref="E25:E28" si="2">(D25-C25)/C25*100</f>
        <v>-100</v>
      </c>
      <c r="F25" s="64"/>
      <c r="G25" s="54" t="s">
        <v>61</v>
      </c>
      <c r="H25" s="58">
        <v>730217</v>
      </c>
      <c r="I25" s="58"/>
      <c r="J25" s="80">
        <f t="shared" ref="J25:J27" si="3">(I25-H25)/H25*100</f>
        <v>-100</v>
      </c>
      <c r="K25" s="62"/>
      <c r="L25" s="62"/>
      <c r="M25" s="62"/>
      <c r="N25" s="6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4"/>
    </row>
    <row r="26" spans="2:30" ht="30" customHeight="1">
      <c r="B26" s="54" t="s">
        <v>63</v>
      </c>
      <c r="C26" s="58">
        <v>27711</v>
      </c>
      <c r="D26" s="58"/>
      <c r="E26" s="80">
        <f t="shared" si="2"/>
        <v>-100</v>
      </c>
      <c r="F26" s="62"/>
      <c r="G26" s="54" t="s">
        <v>63</v>
      </c>
      <c r="H26" s="58">
        <v>1198</v>
      </c>
      <c r="I26" s="58"/>
      <c r="J26" s="80">
        <f t="shared" si="3"/>
        <v>-100</v>
      </c>
      <c r="K26" s="62"/>
      <c r="L26" s="62"/>
      <c r="M26" s="62"/>
      <c r="N26" s="62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"/>
    </row>
    <row r="27" spans="2:30" ht="30" customHeight="1" thickBot="1">
      <c r="B27" s="54" t="s">
        <v>64</v>
      </c>
      <c r="C27" s="58">
        <f>SUM(C24:C26)</f>
        <v>12618451</v>
      </c>
      <c r="D27" s="58">
        <f>SUM(D24:D26)</f>
        <v>0</v>
      </c>
      <c r="E27" s="80">
        <f t="shared" si="2"/>
        <v>-100</v>
      </c>
      <c r="F27" s="62"/>
      <c r="G27" s="60" t="s">
        <v>64</v>
      </c>
      <c r="H27" s="61">
        <f>SUM(H24:H26)</f>
        <v>1456082</v>
      </c>
      <c r="I27" s="61">
        <f>SUM(I24:I26)</f>
        <v>0</v>
      </c>
      <c r="J27" s="81">
        <f t="shared" si="3"/>
        <v>-100</v>
      </c>
      <c r="K27" s="62"/>
      <c r="L27" s="62"/>
      <c r="M27" s="62"/>
      <c r="N27" s="6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4"/>
    </row>
    <row r="28" spans="2:30" ht="30" customHeight="1" thickBot="1">
      <c r="B28" s="70" t="s">
        <v>16</v>
      </c>
      <c r="C28" s="61">
        <v>5268655</v>
      </c>
      <c r="D28" s="61"/>
      <c r="E28" s="81">
        <f t="shared" si="2"/>
        <v>-100</v>
      </c>
      <c r="F28" s="62"/>
      <c r="G28" s="65"/>
      <c r="H28" s="66"/>
      <c r="I28" s="66"/>
      <c r="J28" s="67"/>
      <c r="K28" s="62"/>
      <c r="L28" s="62"/>
      <c r="M28" s="62"/>
      <c r="N28" s="6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4"/>
    </row>
    <row r="29" spans="2:30" s="23" customFormat="1" ht="17.25" customHeight="1">
      <c r="E29" s="3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2:30" ht="25.5" customHeight="1">
      <c r="B30" s="118" t="s">
        <v>24</v>
      </c>
      <c r="C30" s="119"/>
      <c r="D30" s="119"/>
      <c r="E30" s="120"/>
      <c r="G30" s="118" t="s">
        <v>24</v>
      </c>
      <c r="H30" s="119"/>
      <c r="I30" s="119"/>
      <c r="J30" s="120"/>
      <c r="K30" s="26"/>
      <c r="L30" s="26"/>
      <c r="M30" s="26"/>
      <c r="N30" s="26"/>
      <c r="O30" s="26"/>
      <c r="P30" s="26"/>
      <c r="Q30" s="26"/>
      <c r="R30" s="26"/>
    </row>
    <row r="31" spans="2:30" s="23" customFormat="1" ht="6" customHeight="1" thickBot="1">
      <c r="B31" s="31"/>
      <c r="C31" s="31"/>
      <c r="D31" s="31"/>
      <c r="E31" s="31"/>
      <c r="G31" s="31"/>
      <c r="H31" s="31"/>
      <c r="I31" s="31"/>
      <c r="J31" s="31"/>
      <c r="K31" s="26"/>
      <c r="L31" s="26"/>
      <c r="M31" s="26"/>
      <c r="N31" s="26"/>
      <c r="O31" s="26"/>
      <c r="P31" s="26"/>
      <c r="Q31" s="26"/>
      <c r="R31" s="26"/>
    </row>
    <row r="32" spans="2:30" s="23" customFormat="1" ht="36" customHeight="1">
      <c r="B32" s="113" t="s">
        <v>14</v>
      </c>
      <c r="C32" s="116" t="s">
        <v>23</v>
      </c>
      <c r="D32" s="116"/>
      <c r="E32" s="115" t="s">
        <v>57</v>
      </c>
      <c r="F32" s="63"/>
      <c r="G32" s="113" t="s">
        <v>14</v>
      </c>
      <c r="H32" s="116" t="s">
        <v>23</v>
      </c>
      <c r="I32" s="116"/>
      <c r="J32" s="115" t="s">
        <v>57</v>
      </c>
      <c r="K32" s="26"/>
      <c r="L32" s="26"/>
      <c r="M32" s="26"/>
      <c r="N32" s="26"/>
      <c r="O32" s="26"/>
      <c r="P32" s="26"/>
      <c r="Q32" s="26"/>
      <c r="R32" s="26"/>
    </row>
    <row r="33" spans="2:46" s="23" customFormat="1" ht="26.25" customHeight="1">
      <c r="B33" s="114"/>
      <c r="C33" s="50">
        <v>2023</v>
      </c>
      <c r="D33" s="50">
        <v>2024</v>
      </c>
      <c r="E33" s="109"/>
      <c r="F33" s="63"/>
      <c r="G33" s="114"/>
      <c r="H33" s="50">
        <v>2023</v>
      </c>
      <c r="I33" s="50">
        <v>2024</v>
      </c>
      <c r="J33" s="109"/>
      <c r="K33" s="26"/>
      <c r="L33" s="39"/>
      <c r="M33" s="26"/>
      <c r="N33" s="26"/>
      <c r="O33" s="26"/>
      <c r="P33" s="26"/>
      <c r="Q33" s="26"/>
      <c r="R33" s="26"/>
    </row>
    <row r="34" spans="2:46" ht="30" customHeight="1">
      <c r="B34" s="68" t="s">
        <v>65</v>
      </c>
      <c r="C34" s="58">
        <v>95631.049000000014</v>
      </c>
      <c r="D34" s="58"/>
      <c r="E34" s="80">
        <f>(D34-C34)/C34*100</f>
        <v>-100</v>
      </c>
      <c r="F34" s="62"/>
      <c r="G34" s="68" t="s">
        <v>76</v>
      </c>
      <c r="H34" s="58">
        <v>392.89699999999999</v>
      </c>
      <c r="I34" s="58"/>
      <c r="J34" s="80">
        <f>(I34-H34)/H34*100</f>
        <v>-100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6" ht="30" customHeight="1">
      <c r="B35" s="68" t="s">
        <v>66</v>
      </c>
      <c r="C35" s="58">
        <v>60894.367999999995</v>
      </c>
      <c r="D35" s="58"/>
      <c r="E35" s="80">
        <f t="shared" ref="E35:E36" si="4">(D35-C35)/C35*100</f>
        <v>-100</v>
      </c>
      <c r="F35" s="62"/>
      <c r="G35" s="68" t="s">
        <v>75</v>
      </c>
      <c r="H35" s="58">
        <v>295.76299999999998</v>
      </c>
      <c r="I35" s="58"/>
      <c r="J35" s="83">
        <f t="shared" ref="J35:J36" si="5">(I35-H35)/H35*100</f>
        <v>-100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6" ht="30" customHeight="1" thickBot="1">
      <c r="B36" s="69" t="s">
        <v>67</v>
      </c>
      <c r="C36" s="61">
        <f>SUM(C34:C35)</f>
        <v>156525.41700000002</v>
      </c>
      <c r="D36" s="61">
        <f>SUM(D34:D35)</f>
        <v>0</v>
      </c>
      <c r="E36" s="81">
        <f t="shared" si="4"/>
        <v>-100</v>
      </c>
      <c r="F36" s="62"/>
      <c r="G36" s="69" t="s">
        <v>74</v>
      </c>
      <c r="H36" s="61">
        <f>SUM(H34:H35)</f>
        <v>688.66</v>
      </c>
      <c r="I36" s="61">
        <f>SUM(I34:I35)</f>
        <v>0</v>
      </c>
      <c r="J36" s="81">
        <f t="shared" si="5"/>
        <v>-100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6" s="23" customFormat="1" ht="18" customHeight="1">
      <c r="E37" s="31"/>
      <c r="F37" s="37"/>
      <c r="G37" s="121"/>
      <c r="H37" s="121"/>
      <c r="I37" s="121"/>
      <c r="J37" s="121"/>
      <c r="K37" s="26"/>
      <c r="L37" s="26"/>
      <c r="M37" s="26"/>
      <c r="N37" s="26"/>
      <c r="O37" s="26"/>
      <c r="P37" s="26"/>
      <c r="Q37" s="26"/>
      <c r="R37" s="26"/>
    </row>
    <row r="38" spans="2:46" ht="25.5" customHeight="1">
      <c r="B38" s="118" t="s">
        <v>27</v>
      </c>
      <c r="C38" s="119"/>
      <c r="D38" s="119"/>
      <c r="E38" s="120"/>
      <c r="F38" s="26"/>
      <c r="G38" s="129" t="s">
        <v>27</v>
      </c>
      <c r="H38" s="130"/>
      <c r="I38" s="130"/>
      <c r="J38" s="131"/>
      <c r="K38" s="26"/>
      <c r="L38" s="26"/>
      <c r="M38" s="26"/>
      <c r="N38" s="26"/>
      <c r="O38" s="26"/>
      <c r="P38" s="26"/>
      <c r="Q38" s="26"/>
      <c r="R38" s="26"/>
    </row>
    <row r="39" spans="2:46" s="23" customFormat="1" ht="6" customHeight="1" thickBot="1">
      <c r="B39" s="27"/>
      <c r="C39" s="27"/>
      <c r="D39" s="27"/>
      <c r="E39" s="27"/>
      <c r="F39" s="26"/>
      <c r="G39" s="73"/>
      <c r="H39" s="74"/>
      <c r="I39" s="74"/>
      <c r="J39" s="75"/>
      <c r="K39" s="26"/>
      <c r="L39" s="26"/>
      <c r="M39" s="26"/>
      <c r="N39" s="26"/>
      <c r="O39" s="26"/>
      <c r="P39" s="26"/>
      <c r="Q39" s="26"/>
      <c r="R39" s="26"/>
    </row>
    <row r="40" spans="2:46" s="23" customFormat="1" ht="30.75" customHeight="1">
      <c r="B40" s="113" t="s">
        <v>14</v>
      </c>
      <c r="C40" s="116" t="s">
        <v>23</v>
      </c>
      <c r="D40" s="116"/>
      <c r="E40" s="115" t="s">
        <v>57</v>
      </c>
      <c r="F40" s="62"/>
      <c r="G40" s="132" t="s">
        <v>14</v>
      </c>
      <c r="H40" s="107" t="s">
        <v>23</v>
      </c>
      <c r="I40" s="107"/>
      <c r="J40" s="108" t="s">
        <v>57</v>
      </c>
      <c r="K40" s="26"/>
      <c r="L40" s="26"/>
      <c r="M40" s="26"/>
      <c r="N40" s="26"/>
      <c r="O40" s="26"/>
      <c r="P40" s="26"/>
      <c r="Q40" s="26"/>
      <c r="R40" s="26"/>
    </row>
    <row r="41" spans="2:46" s="23" customFormat="1" ht="25.5" customHeight="1">
      <c r="B41" s="114"/>
      <c r="C41" s="50">
        <v>2023</v>
      </c>
      <c r="D41" s="50">
        <v>2024</v>
      </c>
      <c r="E41" s="109"/>
      <c r="F41" s="62"/>
      <c r="G41" s="114"/>
      <c r="H41" s="50">
        <v>2023</v>
      </c>
      <c r="I41" s="50">
        <v>2024</v>
      </c>
      <c r="J41" s="109"/>
      <c r="K41" s="26"/>
      <c r="L41" s="26"/>
      <c r="M41" s="26"/>
      <c r="N41" s="26"/>
      <c r="O41" s="26"/>
      <c r="P41" s="26"/>
      <c r="Q41" s="26"/>
      <c r="R41" s="26"/>
    </row>
    <row r="42" spans="2:46" ht="30" customHeight="1">
      <c r="B42" s="54" t="s">
        <v>72</v>
      </c>
      <c r="C42" s="58">
        <v>716.80100000000016</v>
      </c>
      <c r="D42" s="58"/>
      <c r="E42" s="80">
        <f>(D42-C42)/C42*100</f>
        <v>-100</v>
      </c>
      <c r="F42" s="62"/>
      <c r="G42" s="54" t="s">
        <v>70</v>
      </c>
      <c r="H42" s="58">
        <v>4.0000000000000001E-3</v>
      </c>
      <c r="I42" s="58"/>
      <c r="J42" s="83">
        <f>(I42-H42)/H42*100</f>
        <v>-100</v>
      </c>
      <c r="K42" s="26"/>
      <c r="L42" s="26"/>
      <c r="M42" s="26"/>
      <c r="N42" s="26"/>
      <c r="O42" s="26"/>
      <c r="P42" s="26"/>
      <c r="Q42" s="26"/>
      <c r="R42" s="26"/>
    </row>
    <row r="43" spans="2:46" ht="30" customHeight="1">
      <c r="B43" s="54" t="s">
        <v>71</v>
      </c>
      <c r="C43" s="58">
        <v>466.40799999999996</v>
      </c>
      <c r="D43" s="58"/>
      <c r="E43" s="80">
        <f t="shared" ref="E43:E44" si="6">(D43-C43)/C43*100</f>
        <v>-100</v>
      </c>
      <c r="F43" s="64"/>
      <c r="G43" s="54" t="s">
        <v>68</v>
      </c>
      <c r="H43" s="58">
        <v>7.0000000000000001E-3</v>
      </c>
      <c r="I43" s="58"/>
      <c r="J43" s="83">
        <f t="shared" ref="J43:J44" si="7">(I43-H43)/H43*100</f>
        <v>-100</v>
      </c>
      <c r="K43" s="26"/>
      <c r="L43" s="26"/>
      <c r="M43" s="26"/>
      <c r="N43" s="26"/>
      <c r="O43" s="26"/>
      <c r="P43" s="26"/>
      <c r="Q43" s="26"/>
      <c r="R43" s="26"/>
    </row>
    <row r="44" spans="2:46" s="23" customFormat="1" ht="26.25" customHeight="1" thickBot="1">
      <c r="B44" s="60" t="s">
        <v>73</v>
      </c>
      <c r="C44" s="61">
        <f>SUM(C42:C43)</f>
        <v>1183.2090000000001</v>
      </c>
      <c r="D44" s="61">
        <f>SUM(D42:D43)</f>
        <v>0</v>
      </c>
      <c r="E44" s="81">
        <f t="shared" si="6"/>
        <v>-100</v>
      </c>
      <c r="F44" s="63"/>
      <c r="G44" s="60" t="s">
        <v>69</v>
      </c>
      <c r="H44" s="61">
        <f>SUM(H42:H43)</f>
        <v>1.0999999999999999E-2</v>
      </c>
      <c r="I44" s="61">
        <f>SUM(I42:I43)</f>
        <v>0</v>
      </c>
      <c r="J44" s="84">
        <f t="shared" si="7"/>
        <v>-100</v>
      </c>
      <c r="K44" s="26"/>
      <c r="L44" s="26"/>
      <c r="M44" s="26"/>
      <c r="N44" s="26"/>
      <c r="O44" s="26"/>
      <c r="P44" s="26"/>
      <c r="Q44" s="26"/>
      <c r="R44" s="26"/>
    </row>
    <row r="45" spans="2:46" s="23" customFormat="1" ht="14">
      <c r="B45" s="128"/>
      <c r="C45" s="128"/>
      <c r="D45" s="128"/>
      <c r="E45" s="29"/>
      <c r="F45" s="26"/>
      <c r="G45" s="128"/>
      <c r="H45" s="128"/>
      <c r="I45" s="128"/>
      <c r="J45" s="128"/>
      <c r="K45" s="26"/>
      <c r="L45" s="26"/>
      <c r="M45" s="26"/>
      <c r="N45" s="26"/>
      <c r="O45" s="26"/>
      <c r="P45" s="26"/>
      <c r="Q45" s="26"/>
      <c r="R45" s="26"/>
    </row>
    <row r="46" spans="2:46" s="23" customFormat="1" ht="15.75" customHeight="1">
      <c r="B46" s="133"/>
      <c r="C46" s="133"/>
      <c r="D46" s="133"/>
      <c r="E46" s="133"/>
    </row>
    <row r="47" spans="2:46" s="23" customFormat="1" ht="21" customHeight="1">
      <c r="B47" s="122" t="s">
        <v>84</v>
      </c>
      <c r="C47" s="123"/>
      <c r="D47" s="123"/>
      <c r="E47" s="124"/>
      <c r="G47" s="122" t="s">
        <v>86</v>
      </c>
      <c r="H47" s="123"/>
      <c r="I47" s="123"/>
      <c r="J47" s="124"/>
    </row>
    <row r="48" spans="2:46" s="23" customFormat="1" ht="25.5" customHeight="1">
      <c r="B48" s="110" t="s">
        <v>85</v>
      </c>
      <c r="C48" s="111"/>
      <c r="D48" s="111"/>
      <c r="E48" s="112"/>
      <c r="G48" s="110" t="s">
        <v>87</v>
      </c>
      <c r="H48" s="111"/>
      <c r="I48" s="111"/>
      <c r="J48" s="112"/>
    </row>
    <row r="49" spans="2:13" s="23" customFormat="1" ht="15.75" customHeight="1">
      <c r="B49" s="24"/>
      <c r="C49" s="24"/>
      <c r="D49" s="25"/>
      <c r="E49" s="25"/>
    </row>
    <row r="50" spans="2:13" s="23" customFormat="1" ht="29.25" customHeight="1">
      <c r="B50" s="118" t="s">
        <v>25</v>
      </c>
      <c r="C50" s="119"/>
      <c r="D50" s="119"/>
      <c r="E50" s="120"/>
      <c r="G50" s="118" t="s">
        <v>25</v>
      </c>
      <c r="H50" s="119"/>
      <c r="I50" s="119"/>
      <c r="J50" s="120"/>
    </row>
    <row r="51" spans="2:13" s="23" customFormat="1" ht="6" customHeight="1" thickBot="1">
      <c r="B51" s="24"/>
      <c r="C51" s="24"/>
      <c r="D51" s="25"/>
      <c r="E51" s="25"/>
    </row>
    <row r="52" spans="2:13" s="23" customFormat="1" ht="27" customHeight="1">
      <c r="B52" s="113" t="s">
        <v>14</v>
      </c>
      <c r="C52" s="116" t="s">
        <v>23</v>
      </c>
      <c r="D52" s="116"/>
      <c r="E52" s="115" t="s">
        <v>57</v>
      </c>
      <c r="F52" s="63"/>
      <c r="G52" s="113" t="s">
        <v>14</v>
      </c>
      <c r="H52" s="116" t="s">
        <v>23</v>
      </c>
      <c r="I52" s="116"/>
      <c r="J52" s="115" t="s">
        <v>57</v>
      </c>
      <c r="K52" s="63"/>
      <c r="L52" s="63"/>
    </row>
    <row r="53" spans="2:13" s="23" customFormat="1" ht="25" customHeight="1">
      <c r="B53" s="114"/>
      <c r="C53" s="50">
        <v>2023</v>
      </c>
      <c r="D53" s="50">
        <v>2024</v>
      </c>
      <c r="E53" s="109"/>
      <c r="F53" s="63"/>
      <c r="G53" s="114"/>
      <c r="H53" s="50">
        <v>2023</v>
      </c>
      <c r="I53" s="50">
        <v>2024</v>
      </c>
      <c r="J53" s="109"/>
      <c r="K53" s="63"/>
      <c r="L53" s="63"/>
    </row>
    <row r="54" spans="2:13" s="23" customFormat="1" ht="33.75" customHeight="1">
      <c r="B54" s="51" t="s">
        <v>60</v>
      </c>
      <c r="C54" s="58">
        <v>786</v>
      </c>
      <c r="D54" s="59"/>
      <c r="E54" s="78">
        <f>(D54-C54)/C54*100</f>
        <v>-100</v>
      </c>
      <c r="F54" s="63"/>
      <c r="G54" s="51" t="s">
        <v>60</v>
      </c>
      <c r="H54" s="58">
        <v>472</v>
      </c>
      <c r="I54" s="59"/>
      <c r="J54" s="78">
        <f>(I54-H54)/H54*100</f>
        <v>-100</v>
      </c>
      <c r="K54" s="63"/>
      <c r="L54" s="63"/>
    </row>
    <row r="55" spans="2:13" s="23" customFormat="1" ht="28.5" customHeight="1">
      <c r="B55" s="54" t="s">
        <v>58</v>
      </c>
      <c r="C55" s="58">
        <v>757</v>
      </c>
      <c r="D55" s="58"/>
      <c r="E55" s="78">
        <f t="shared" ref="E55:E56" si="8">(D55-C55)/C55*100</f>
        <v>-100</v>
      </c>
      <c r="F55" s="63"/>
      <c r="G55" s="54" t="s">
        <v>58</v>
      </c>
      <c r="H55" s="58">
        <v>474</v>
      </c>
      <c r="I55" s="58"/>
      <c r="J55" s="78">
        <f t="shared" ref="J55" si="9">(I55-H55)/H55*100</f>
        <v>-100</v>
      </c>
      <c r="K55" s="63"/>
      <c r="L55" s="63"/>
    </row>
    <row r="56" spans="2:13" s="23" customFormat="1" ht="29.25" customHeight="1" thickBot="1">
      <c r="B56" s="60" t="s">
        <v>59</v>
      </c>
      <c r="C56" s="61">
        <f>SUM(C54:C55)</f>
        <v>1543</v>
      </c>
      <c r="D56" s="61">
        <f>SUM(D54:D55)</f>
        <v>0</v>
      </c>
      <c r="E56" s="79">
        <f t="shared" si="8"/>
        <v>-100</v>
      </c>
      <c r="F56" s="63"/>
      <c r="G56" s="60" t="s">
        <v>59</v>
      </c>
      <c r="H56" s="61">
        <f>SUM(H54:H55)</f>
        <v>946</v>
      </c>
      <c r="I56" s="61">
        <f>SUM(I54:I55)</f>
        <v>0</v>
      </c>
      <c r="J56" s="79">
        <f>(I56-H56)/H56*100</f>
        <v>-100</v>
      </c>
      <c r="K56" s="63"/>
      <c r="L56" s="63"/>
    </row>
    <row r="57" spans="2:13" s="23" customFormat="1">
      <c r="B57" s="24"/>
      <c r="C57" s="24"/>
      <c r="D57" s="25"/>
      <c r="E57" s="25"/>
    </row>
    <row r="58" spans="2:13" s="23" customFormat="1" ht="22.5" customHeight="1">
      <c r="B58" s="118" t="s">
        <v>26</v>
      </c>
      <c r="C58" s="119"/>
      <c r="D58" s="119"/>
      <c r="E58" s="120"/>
      <c r="G58" s="118" t="s">
        <v>26</v>
      </c>
      <c r="H58" s="119"/>
      <c r="I58" s="119"/>
      <c r="J58" s="120"/>
    </row>
    <row r="59" spans="2:13" s="23" customFormat="1" ht="6.75" customHeight="1" thickBot="1">
      <c r="B59" s="24"/>
      <c r="C59" s="35"/>
      <c r="D59" s="25"/>
      <c r="E59" s="25"/>
    </row>
    <row r="60" spans="2:13" s="23" customFormat="1" ht="24" customHeight="1">
      <c r="B60" s="113" t="s">
        <v>14</v>
      </c>
      <c r="C60" s="116" t="s">
        <v>23</v>
      </c>
      <c r="D60" s="116"/>
      <c r="E60" s="115" t="s">
        <v>57</v>
      </c>
      <c r="F60" s="63"/>
      <c r="G60" s="113" t="s">
        <v>14</v>
      </c>
      <c r="H60" s="116" t="s">
        <v>23</v>
      </c>
      <c r="I60" s="116"/>
      <c r="J60" s="115" t="s">
        <v>57</v>
      </c>
      <c r="K60" s="63"/>
      <c r="L60" s="63"/>
      <c r="M60" s="63"/>
    </row>
    <row r="61" spans="2:13" s="23" customFormat="1" ht="29.25" customHeight="1">
      <c r="B61" s="114"/>
      <c r="C61" s="50">
        <v>2023</v>
      </c>
      <c r="D61" s="50">
        <v>2024</v>
      </c>
      <c r="E61" s="109"/>
      <c r="F61" s="63"/>
      <c r="G61" s="114"/>
      <c r="H61" s="50">
        <v>2023</v>
      </c>
      <c r="I61" s="50">
        <v>2024</v>
      </c>
      <c r="J61" s="109"/>
      <c r="K61" s="63"/>
      <c r="L61" s="63"/>
      <c r="M61" s="63"/>
    </row>
    <row r="62" spans="2:13" s="23" customFormat="1" ht="27" customHeight="1">
      <c r="B62" s="54" t="s">
        <v>62</v>
      </c>
      <c r="C62" s="58">
        <v>22187</v>
      </c>
      <c r="D62" s="58"/>
      <c r="E62" s="83">
        <f>(D62-C62)/C62*100</f>
        <v>-100</v>
      </c>
      <c r="F62" s="63"/>
      <c r="G62" s="54" t="s">
        <v>62</v>
      </c>
      <c r="H62" s="58">
        <v>36597</v>
      </c>
      <c r="I62" s="58"/>
      <c r="J62" s="80">
        <f>(I62-H62)/H62*100</f>
        <v>-100</v>
      </c>
      <c r="K62" s="63"/>
      <c r="L62" s="63"/>
      <c r="M62" s="63"/>
    </row>
    <row r="63" spans="2:13" s="23" customFormat="1" ht="27" customHeight="1">
      <c r="B63" s="54" t="s">
        <v>61</v>
      </c>
      <c r="C63" s="58">
        <v>22782</v>
      </c>
      <c r="D63" s="58"/>
      <c r="E63" s="83">
        <f t="shared" ref="E63:E65" si="10">(D63-C63)/C63*100</f>
        <v>-100</v>
      </c>
      <c r="F63" s="63"/>
      <c r="G63" s="54" t="s">
        <v>61</v>
      </c>
      <c r="H63" s="58">
        <v>34182</v>
      </c>
      <c r="I63" s="58"/>
      <c r="J63" s="80">
        <f t="shared" ref="J63:J65" si="11">(I63-H63)/H63*100</f>
        <v>-100</v>
      </c>
      <c r="K63" s="63"/>
      <c r="L63" s="63"/>
      <c r="M63" s="63"/>
    </row>
    <row r="64" spans="2:13" s="23" customFormat="1" ht="27" customHeight="1">
      <c r="B64" s="71" t="s">
        <v>63</v>
      </c>
      <c r="C64" s="72">
        <v>0</v>
      </c>
      <c r="D64" s="72"/>
      <c r="E64" s="82" t="s">
        <v>77</v>
      </c>
      <c r="F64" s="63"/>
      <c r="G64" s="71" t="s">
        <v>63</v>
      </c>
      <c r="H64" s="72">
        <v>1122</v>
      </c>
      <c r="I64" s="72"/>
      <c r="J64" s="57" t="s">
        <v>77</v>
      </c>
      <c r="K64" s="63"/>
      <c r="L64" s="63"/>
      <c r="M64" s="63"/>
    </row>
    <row r="65" spans="2:13" s="23" customFormat="1" ht="26.25" customHeight="1" thickBot="1">
      <c r="B65" s="60" t="s">
        <v>64</v>
      </c>
      <c r="C65" s="61">
        <f>SUM(C62:C64)</f>
        <v>44969</v>
      </c>
      <c r="D65" s="61">
        <f>SUM(D62:D64)</f>
        <v>0</v>
      </c>
      <c r="E65" s="84">
        <f t="shared" si="10"/>
        <v>-100</v>
      </c>
      <c r="F65" s="63"/>
      <c r="G65" s="60" t="s">
        <v>64</v>
      </c>
      <c r="H65" s="61">
        <f>SUM(H62:H64)</f>
        <v>71901</v>
      </c>
      <c r="I65" s="61">
        <f>SUM(I62:I64)</f>
        <v>0</v>
      </c>
      <c r="J65" s="81">
        <f t="shared" si="11"/>
        <v>-100</v>
      </c>
      <c r="K65" s="63"/>
      <c r="L65" s="63"/>
      <c r="M65" s="63"/>
    </row>
    <row r="66" spans="2:13" s="23" customFormat="1">
      <c r="B66" s="24"/>
      <c r="C66" s="24"/>
      <c r="D66" s="25"/>
      <c r="E66" s="25"/>
    </row>
    <row r="67" spans="2:13" s="23" customFormat="1">
      <c r="B67" s="24"/>
      <c r="C67" s="24"/>
      <c r="D67" s="25"/>
      <c r="E67" s="25"/>
    </row>
    <row r="68" spans="2:13" s="23" customFormat="1">
      <c r="B68" s="24"/>
      <c r="C68" s="24"/>
      <c r="D68" s="25"/>
      <c r="E68" s="25"/>
    </row>
    <row r="69" spans="2:13" s="23" customFormat="1">
      <c r="B69" s="24"/>
      <c r="C69" s="24"/>
      <c r="D69" s="25"/>
      <c r="E69" s="25"/>
    </row>
    <row r="70" spans="2:13" s="23" customFormat="1">
      <c r="B70" s="24"/>
      <c r="C70" s="24"/>
      <c r="D70" s="25"/>
      <c r="E70" s="25"/>
    </row>
    <row r="71" spans="2:13" s="23" customFormat="1">
      <c r="B71" s="24"/>
      <c r="C71" s="24"/>
      <c r="D71" s="25"/>
      <c r="E71" s="25"/>
    </row>
    <row r="72" spans="2:13" s="23" customFormat="1">
      <c r="B72" s="24"/>
      <c r="C72" s="24"/>
      <c r="D72" s="25"/>
      <c r="E72" s="25"/>
    </row>
    <row r="73" spans="2:13" s="23" customFormat="1">
      <c r="B73" s="24"/>
      <c r="C73" s="24"/>
      <c r="D73" s="25"/>
      <c r="E73" s="25"/>
    </row>
    <row r="74" spans="2:13" s="23" customFormat="1">
      <c r="B74" s="24"/>
      <c r="C74" s="24"/>
      <c r="D74" s="25"/>
      <c r="E74" s="25"/>
    </row>
    <row r="75" spans="2:13" s="23" customFormat="1">
      <c r="B75" s="24"/>
      <c r="C75" s="24"/>
      <c r="D75" s="25"/>
      <c r="E75" s="25"/>
    </row>
    <row r="76" spans="2:13" s="23" customFormat="1">
      <c r="B76" s="24"/>
      <c r="C76" s="24"/>
      <c r="D76" s="25"/>
      <c r="E76" s="25"/>
    </row>
    <row r="77" spans="2:13" s="23" customFormat="1">
      <c r="B77" s="24"/>
      <c r="C77" s="24"/>
      <c r="D77" s="25"/>
      <c r="E77" s="25"/>
    </row>
    <row r="78" spans="2:13" s="23" customFormat="1">
      <c r="B78" s="24"/>
      <c r="C78" s="24"/>
      <c r="D78" s="25"/>
      <c r="E78" s="25"/>
    </row>
    <row r="79" spans="2:13" s="23" customFormat="1">
      <c r="B79" s="24"/>
      <c r="C79" s="24"/>
      <c r="D79" s="25"/>
      <c r="E79" s="25"/>
    </row>
    <row r="80" spans="2:13" s="23" customFormat="1">
      <c r="B80" s="24"/>
      <c r="C80" s="24"/>
      <c r="D80" s="25"/>
      <c r="E80" s="25"/>
    </row>
    <row r="81" spans="2:5" s="23" customFormat="1">
      <c r="B81" s="24"/>
      <c r="C81" s="24"/>
      <c r="D81" s="25"/>
      <c r="E81" s="25"/>
    </row>
    <row r="82" spans="2:5" s="23" customFormat="1">
      <c r="B82" s="24"/>
      <c r="C82" s="24"/>
      <c r="D82" s="25"/>
      <c r="E82" s="25"/>
    </row>
    <row r="83" spans="2:5" s="23" customFormat="1">
      <c r="B83" s="24"/>
      <c r="C83" s="24"/>
      <c r="D83" s="25"/>
      <c r="E83" s="25"/>
    </row>
    <row r="84" spans="2:5" s="23" customFormat="1">
      <c r="B84" s="24"/>
      <c r="C84" s="24"/>
      <c r="D84" s="25"/>
      <c r="E84" s="25"/>
    </row>
    <row r="85" spans="2:5" s="23" customFormat="1">
      <c r="B85" s="24"/>
      <c r="C85" s="24"/>
      <c r="D85" s="25"/>
      <c r="E85" s="25"/>
    </row>
    <row r="86" spans="2:5" s="23" customFormat="1">
      <c r="B86" s="24"/>
      <c r="C86" s="24"/>
      <c r="D86" s="25"/>
      <c r="E86" s="25"/>
    </row>
    <row r="87" spans="2:5" s="23" customFormat="1">
      <c r="B87" s="24"/>
      <c r="C87" s="24"/>
      <c r="D87" s="25"/>
      <c r="E87" s="25"/>
    </row>
    <row r="88" spans="2:5" s="23" customFormat="1">
      <c r="B88" s="24"/>
      <c r="C88" s="24"/>
      <c r="D88" s="25"/>
      <c r="E88" s="25"/>
    </row>
    <row r="89" spans="2:5" s="23" customFormat="1">
      <c r="B89" s="24"/>
      <c r="C89" s="24"/>
      <c r="D89" s="25"/>
      <c r="E89" s="25"/>
    </row>
    <row r="90" spans="2:5" s="23" customFormat="1">
      <c r="B90" s="24"/>
      <c r="C90" s="24"/>
      <c r="D90" s="25"/>
      <c r="E90" s="25"/>
    </row>
    <row r="91" spans="2:5" s="23" customFormat="1">
      <c r="B91" s="24"/>
      <c r="C91" s="24"/>
      <c r="D91" s="25"/>
      <c r="E91" s="25"/>
    </row>
    <row r="92" spans="2:5" s="23" customFormat="1">
      <c r="B92" s="24"/>
      <c r="C92" s="24"/>
      <c r="D92" s="25"/>
      <c r="E92" s="25"/>
    </row>
    <row r="93" spans="2:5" s="23" customFormat="1">
      <c r="B93" s="24"/>
      <c r="C93" s="24"/>
      <c r="D93" s="25"/>
      <c r="E93" s="25"/>
    </row>
    <row r="94" spans="2:5" s="23" customFormat="1">
      <c r="B94" s="24"/>
      <c r="C94" s="24"/>
      <c r="D94" s="25"/>
      <c r="E94" s="25"/>
    </row>
    <row r="95" spans="2:5" s="23" customFormat="1">
      <c r="B95" s="24"/>
      <c r="C95" s="24"/>
      <c r="D95" s="25"/>
      <c r="E95" s="25"/>
    </row>
    <row r="96" spans="2:5" s="23" customFormat="1">
      <c r="B96" s="24"/>
      <c r="C96" s="24"/>
      <c r="D96" s="25"/>
      <c r="E96" s="25"/>
    </row>
    <row r="97" spans="2:5" s="23" customFormat="1">
      <c r="B97" s="24"/>
      <c r="C97" s="24"/>
      <c r="D97" s="25"/>
      <c r="E97" s="25"/>
    </row>
    <row r="98" spans="2:5" s="23" customFormat="1">
      <c r="B98" s="24"/>
      <c r="C98" s="24"/>
      <c r="D98" s="25"/>
      <c r="E98" s="25"/>
    </row>
    <row r="99" spans="2:5" s="23" customFormat="1">
      <c r="B99" s="24"/>
      <c r="C99" s="24"/>
      <c r="D99" s="25"/>
      <c r="E99" s="25"/>
    </row>
    <row r="100" spans="2:5" s="23" customFormat="1">
      <c r="B100" s="24"/>
      <c r="C100" s="24"/>
      <c r="D100" s="25"/>
      <c r="E100" s="25"/>
    </row>
    <row r="101" spans="2:5" s="23" customFormat="1">
      <c r="B101" s="24"/>
      <c r="C101" s="24"/>
      <c r="D101" s="25"/>
      <c r="E101" s="25"/>
    </row>
    <row r="102" spans="2:5" s="23" customFormat="1">
      <c r="B102" s="24"/>
      <c r="C102" s="24"/>
      <c r="D102" s="25"/>
      <c r="E102" s="25"/>
    </row>
    <row r="103" spans="2:5" s="23" customFormat="1">
      <c r="B103" s="24"/>
      <c r="C103" s="24"/>
      <c r="D103" s="25"/>
      <c r="E103" s="25"/>
    </row>
    <row r="104" spans="2:5" s="23" customFormat="1">
      <c r="B104" s="24"/>
      <c r="C104" s="24"/>
      <c r="D104" s="25"/>
      <c r="E104" s="25"/>
    </row>
    <row r="105" spans="2:5" s="23" customFormat="1">
      <c r="B105" s="24"/>
      <c r="C105" s="24"/>
      <c r="D105" s="25"/>
      <c r="E105" s="25"/>
    </row>
    <row r="106" spans="2:5" s="23" customFormat="1">
      <c r="B106" s="24"/>
      <c r="C106" s="24"/>
      <c r="D106" s="25"/>
      <c r="E106" s="25"/>
    </row>
    <row r="107" spans="2:5" s="23" customFormat="1">
      <c r="B107" s="24"/>
      <c r="C107" s="24"/>
      <c r="D107" s="25"/>
      <c r="E107" s="25"/>
    </row>
  </sheetData>
  <mergeCells count="64">
    <mergeCell ref="J60:J61"/>
    <mergeCell ref="B60:B61"/>
    <mergeCell ref="C60:D60"/>
    <mergeCell ref="E60:E61"/>
    <mergeCell ref="G47:J47"/>
    <mergeCell ref="G48:J48"/>
    <mergeCell ref="G50:J50"/>
    <mergeCell ref="G52:G53"/>
    <mergeCell ref="H52:I52"/>
    <mergeCell ref="J52:J53"/>
    <mergeCell ref="G58:J58"/>
    <mergeCell ref="G60:G61"/>
    <mergeCell ref="H60:I60"/>
    <mergeCell ref="B50:E50"/>
    <mergeCell ref="B52:B53"/>
    <mergeCell ref="C52:D52"/>
    <mergeCell ref="E52:E53"/>
    <mergeCell ref="B58:E58"/>
    <mergeCell ref="B46:E46"/>
    <mergeCell ref="B47:E47"/>
    <mergeCell ref="B48:E48"/>
    <mergeCell ref="G45:J45"/>
    <mergeCell ref="B8:E8"/>
    <mergeCell ref="B32:B33"/>
    <mergeCell ref="C32:D32"/>
    <mergeCell ref="E32:E33"/>
    <mergeCell ref="B40:B41"/>
    <mergeCell ref="C40:D40"/>
    <mergeCell ref="J32:J33"/>
    <mergeCell ref="G38:J38"/>
    <mergeCell ref="G40:G41"/>
    <mergeCell ref="B45:D45"/>
    <mergeCell ref="E40:E41"/>
    <mergeCell ref="B11:E11"/>
    <mergeCell ref="B20:E20"/>
    <mergeCell ref="B30:E30"/>
    <mergeCell ref="B38:E38"/>
    <mergeCell ref="K24:N24"/>
    <mergeCell ref="G30:J30"/>
    <mergeCell ref="G37:J37"/>
    <mergeCell ref="G8:J8"/>
    <mergeCell ref="G9:J9"/>
    <mergeCell ref="G13:G14"/>
    <mergeCell ref="G11:J11"/>
    <mergeCell ref="H13:I13"/>
    <mergeCell ref="J13:J14"/>
    <mergeCell ref="G20:J20"/>
    <mergeCell ref="G22:G23"/>
    <mergeCell ref="H22:I22"/>
    <mergeCell ref="J22:J23"/>
    <mergeCell ref="G32:G33"/>
    <mergeCell ref="H32:I32"/>
    <mergeCell ref="E6:G6"/>
    <mergeCell ref="B3:C3"/>
    <mergeCell ref="B4:C4"/>
    <mergeCell ref="H40:I40"/>
    <mergeCell ref="J40:J41"/>
    <mergeCell ref="B9:E9"/>
    <mergeCell ref="B13:B14"/>
    <mergeCell ref="E13:E14"/>
    <mergeCell ref="B22:B23"/>
    <mergeCell ref="C22:D22"/>
    <mergeCell ref="E22:E23"/>
    <mergeCell ref="C13:D13"/>
  </mergeCells>
  <pageMargins left="0.7" right="0.7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annual</vt:lpstr>
    </vt:vector>
  </TitlesOfParts>
  <Company>PACA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Thuraiya Saoud Al-Busaidi</dc:creator>
  <cp:lastModifiedBy>Amal Abdullah Said Al Hinai</cp:lastModifiedBy>
  <cp:lastPrinted>2018-04-25T06:44:29Z</cp:lastPrinted>
  <dcterms:created xsi:type="dcterms:W3CDTF">2018-04-18T07:29:23Z</dcterms:created>
  <dcterms:modified xsi:type="dcterms:W3CDTF">2024-04-18T09:33:15Z</dcterms:modified>
</cp:coreProperties>
</file>